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15" yWindow="6240" windowWidth="28830" windowHeight="6270" activeTab="2"/>
  </bookViews>
  <sheets>
    <sheet name="Титул " sheetId="11" r:id="rId1"/>
    <sheet name="График" sheetId="12" r:id="rId2"/>
    <sheet name="План" sheetId="4" r:id="rId3"/>
    <sheet name="Свод" sheetId="10" r:id="rId4"/>
  </sheets>
  <definedNames>
    <definedName name="_xlnm._FilterDatabase" localSheetId="2" hidden="1">План!$A$12:$BV$70</definedName>
    <definedName name="_xlnm.Print_Area" localSheetId="0">'Титул '!$A$1:$Z$25</definedName>
  </definedNames>
  <calcPr calcId="145621"/>
</workbook>
</file>

<file path=xl/calcChain.xml><?xml version="1.0" encoding="utf-8"?>
<calcChain xmlns="http://schemas.openxmlformats.org/spreadsheetml/2006/main">
  <c r="P20" i="10" l="1"/>
  <c r="BP64" i="4" l="1"/>
  <c r="BD49" i="4"/>
  <c r="BD66" i="4"/>
  <c r="BV68" i="4"/>
  <c r="BP68" i="4"/>
  <c r="AL59" i="4" l="1"/>
  <c r="BP63" i="4"/>
  <c r="AL58" i="4" l="1"/>
  <c r="BJ37" i="4"/>
  <c r="BV49" i="4"/>
  <c r="BP49" i="4"/>
  <c r="BP69" i="4" l="1"/>
  <c r="BJ68" i="4"/>
  <c r="BD68" i="4"/>
  <c r="AX68" i="4"/>
  <c r="AR68" i="4"/>
  <c r="AL68" i="4"/>
  <c r="AF68" i="4"/>
  <c r="Z68" i="4"/>
  <c r="T68" i="4"/>
  <c r="N68" i="4"/>
  <c r="M68" i="4"/>
  <c r="L68" i="4"/>
  <c r="K68" i="4"/>
  <c r="J68" i="4"/>
  <c r="BV67" i="4"/>
  <c r="BP67" i="4"/>
  <c r="BJ67" i="4"/>
  <c r="BD67" i="4"/>
  <c r="AX67" i="4"/>
  <c r="AR67" i="4"/>
  <c r="AL67" i="4"/>
  <c r="AF67" i="4"/>
  <c r="Z67" i="4"/>
  <c r="T67" i="4"/>
  <c r="N67" i="4"/>
  <c r="M67" i="4"/>
  <c r="L67" i="4"/>
  <c r="K67" i="4"/>
  <c r="J67" i="4"/>
  <c r="BV66" i="4"/>
  <c r="BP66" i="4"/>
  <c r="BJ66" i="4"/>
  <c r="AX66" i="4"/>
  <c r="AR66" i="4"/>
  <c r="AL66" i="4"/>
  <c r="AF66" i="4"/>
  <c r="Z66" i="4"/>
  <c r="T66" i="4"/>
  <c r="N66" i="4"/>
  <c r="M66" i="4"/>
  <c r="L66" i="4"/>
  <c r="K66" i="4"/>
  <c r="J66" i="4"/>
  <c r="BP65" i="4"/>
  <c r="BJ65" i="4"/>
  <c r="BD65" i="4"/>
  <c r="AX65" i="4"/>
  <c r="AR65" i="4"/>
  <c r="AL65" i="4"/>
  <c r="AF65" i="4"/>
  <c r="Z65" i="4"/>
  <c r="T65" i="4"/>
  <c r="N65" i="4"/>
  <c r="M65" i="4"/>
  <c r="L65" i="4"/>
  <c r="K65" i="4"/>
  <c r="J65" i="4"/>
  <c r="BV63" i="4"/>
  <c r="BJ63" i="4"/>
  <c r="BD63" i="4"/>
  <c r="AX63" i="4"/>
  <c r="AR63" i="4"/>
  <c r="AL63" i="4"/>
  <c r="AF63" i="4"/>
  <c r="Z63" i="4"/>
  <c r="T63" i="4"/>
  <c r="N63" i="4"/>
  <c r="M63" i="4"/>
  <c r="L63" i="4"/>
  <c r="K63" i="4"/>
  <c r="J63" i="4"/>
  <c r="BV62" i="4"/>
  <c r="BP62" i="4"/>
  <c r="BJ62" i="4"/>
  <c r="BD62" i="4"/>
  <c r="AX62" i="4"/>
  <c r="AR62" i="4"/>
  <c r="AL62" i="4"/>
  <c r="AF62" i="4"/>
  <c r="Z62" i="4"/>
  <c r="T62" i="4"/>
  <c r="N62" i="4"/>
  <c r="M62" i="4"/>
  <c r="L62" i="4"/>
  <c r="K62" i="4"/>
  <c r="J62" i="4"/>
  <c r="BP61" i="4"/>
  <c r="BJ61" i="4"/>
  <c r="BD61" i="4"/>
  <c r="AX61" i="4"/>
  <c r="AR61" i="4"/>
  <c r="AL61" i="4"/>
  <c r="AF61" i="4"/>
  <c r="Z61" i="4"/>
  <c r="T61" i="4"/>
  <c r="N61" i="4"/>
  <c r="M61" i="4"/>
  <c r="L61" i="4"/>
  <c r="K61" i="4"/>
  <c r="J61" i="4"/>
  <c r="BV60" i="4"/>
  <c r="BP60" i="4"/>
  <c r="BJ60" i="4"/>
  <c r="BD60" i="4"/>
  <c r="AX60" i="4"/>
  <c r="AR60" i="4"/>
  <c r="AL60" i="4"/>
  <c r="AF60" i="4"/>
  <c r="Z60" i="4"/>
  <c r="T60" i="4"/>
  <c r="N60" i="4"/>
  <c r="M60" i="4"/>
  <c r="L60" i="4"/>
  <c r="K60" i="4"/>
  <c r="J60" i="4"/>
  <c r="BV57" i="4"/>
  <c r="BP57" i="4"/>
  <c r="BJ57" i="4"/>
  <c r="BD57" i="4"/>
  <c r="AX57" i="4"/>
  <c r="AR57" i="4"/>
  <c r="AL57" i="4"/>
  <c r="AF57" i="4"/>
  <c r="Z57" i="4"/>
  <c r="T57" i="4"/>
  <c r="N57" i="4"/>
  <c r="M57" i="4"/>
  <c r="L57" i="4"/>
  <c r="K57" i="4"/>
  <c r="J57" i="4"/>
  <c r="J58" i="4"/>
  <c r="K58" i="4"/>
  <c r="L58" i="4"/>
  <c r="M58" i="4"/>
  <c r="N58" i="4"/>
  <c r="T58" i="4"/>
  <c r="Z58" i="4"/>
  <c r="AF58" i="4"/>
  <c r="AR58" i="4"/>
  <c r="AX58" i="4"/>
  <c r="BD58" i="4"/>
  <c r="BJ58" i="4"/>
  <c r="BP58" i="4"/>
  <c r="BV58" i="4"/>
  <c r="BV52" i="4"/>
  <c r="BP52" i="4"/>
  <c r="BJ52" i="4"/>
  <c r="BD52" i="4"/>
  <c r="AX52" i="4"/>
  <c r="AR52" i="4"/>
  <c r="AL52" i="4"/>
  <c r="AF52" i="4"/>
  <c r="Z52" i="4"/>
  <c r="T52" i="4"/>
  <c r="N52" i="4"/>
  <c r="M52" i="4"/>
  <c r="L52" i="4"/>
  <c r="K52" i="4"/>
  <c r="J52" i="4"/>
  <c r="BV53" i="4"/>
  <c r="BP53" i="4"/>
  <c r="BJ53" i="4"/>
  <c r="BD53" i="4"/>
  <c r="AX53" i="4"/>
  <c r="AR53" i="4"/>
  <c r="AL53" i="4"/>
  <c r="AF53" i="4"/>
  <c r="Z53" i="4"/>
  <c r="T53" i="4"/>
  <c r="N53" i="4"/>
  <c r="M53" i="4"/>
  <c r="L53" i="4"/>
  <c r="K53" i="4"/>
  <c r="J53" i="4"/>
  <c r="BV51" i="4"/>
  <c r="BP51" i="4"/>
  <c r="BJ51" i="4"/>
  <c r="BD51" i="4"/>
  <c r="AX51" i="4"/>
  <c r="AR51" i="4"/>
  <c r="AL51" i="4"/>
  <c r="AF51" i="4"/>
  <c r="Z51" i="4"/>
  <c r="T51" i="4"/>
  <c r="N51" i="4"/>
  <c r="M51" i="4"/>
  <c r="L51" i="4"/>
  <c r="K51" i="4"/>
  <c r="J51" i="4"/>
  <c r="BV50" i="4"/>
  <c r="BP50" i="4"/>
  <c r="BJ50" i="4"/>
  <c r="BD50" i="4"/>
  <c r="AX50" i="4"/>
  <c r="AR50" i="4"/>
  <c r="AL50" i="4"/>
  <c r="AF50" i="4"/>
  <c r="Z50" i="4"/>
  <c r="T50" i="4"/>
  <c r="N50" i="4"/>
  <c r="M50" i="4"/>
  <c r="L50" i="4"/>
  <c r="K50" i="4"/>
  <c r="J50" i="4"/>
  <c r="BJ49" i="4"/>
  <c r="AX49" i="4"/>
  <c r="AR49" i="4"/>
  <c r="AL49" i="4"/>
  <c r="AF49" i="4"/>
  <c r="Z49" i="4"/>
  <c r="T49" i="4"/>
  <c r="N49" i="4"/>
  <c r="M49" i="4"/>
  <c r="L49" i="4"/>
  <c r="K49" i="4"/>
  <c r="J49" i="4"/>
  <c r="BV46" i="4"/>
  <c r="BP46" i="4"/>
  <c r="BJ46" i="4"/>
  <c r="BD46" i="4"/>
  <c r="AX46" i="4"/>
  <c r="AR46" i="4"/>
  <c r="AL46" i="4"/>
  <c r="AF46" i="4"/>
  <c r="Z46" i="4"/>
  <c r="T46" i="4"/>
  <c r="N46" i="4"/>
  <c r="M46" i="4"/>
  <c r="L46" i="4"/>
  <c r="K46" i="4"/>
  <c r="J46" i="4"/>
  <c r="BV47" i="4"/>
  <c r="BP47" i="4"/>
  <c r="BJ47" i="4"/>
  <c r="BD47" i="4"/>
  <c r="AX47" i="4"/>
  <c r="AR47" i="4"/>
  <c r="AL47" i="4"/>
  <c r="AF47" i="4"/>
  <c r="Z47" i="4"/>
  <c r="T47" i="4"/>
  <c r="N47" i="4"/>
  <c r="M47" i="4"/>
  <c r="L47" i="4"/>
  <c r="K47" i="4"/>
  <c r="J47" i="4"/>
  <c r="BV44" i="4"/>
  <c r="BP44" i="4"/>
  <c r="BJ44" i="4"/>
  <c r="BD44" i="4"/>
  <c r="AX44" i="4"/>
  <c r="AR44" i="4"/>
  <c r="AL44" i="4"/>
  <c r="AF44" i="4"/>
  <c r="Z44" i="4"/>
  <c r="T44" i="4"/>
  <c r="N44" i="4"/>
  <c r="M44" i="4"/>
  <c r="L44" i="4"/>
  <c r="K44" i="4"/>
  <c r="J44" i="4"/>
  <c r="BV43" i="4"/>
  <c r="BP43" i="4"/>
  <c r="BJ43" i="4"/>
  <c r="BD43" i="4"/>
  <c r="AX43" i="4"/>
  <c r="AR43" i="4"/>
  <c r="AL43" i="4"/>
  <c r="AF43" i="4"/>
  <c r="Z43" i="4"/>
  <c r="T43" i="4"/>
  <c r="N43" i="4"/>
  <c r="M43" i="4"/>
  <c r="L43" i="4"/>
  <c r="K43" i="4"/>
  <c r="J43" i="4"/>
  <c r="BV42" i="4"/>
  <c r="BP42" i="4"/>
  <c r="BJ42" i="4"/>
  <c r="BD42" i="4"/>
  <c r="AX42" i="4"/>
  <c r="AR42" i="4"/>
  <c r="AL42" i="4"/>
  <c r="AF42" i="4"/>
  <c r="Z42" i="4"/>
  <c r="T42" i="4"/>
  <c r="N42" i="4"/>
  <c r="M42" i="4"/>
  <c r="L42" i="4"/>
  <c r="K42" i="4"/>
  <c r="J42" i="4"/>
  <c r="BD45" i="4"/>
  <c r="J40" i="4"/>
  <c r="K40" i="4"/>
  <c r="L40" i="4"/>
  <c r="M40" i="4"/>
  <c r="N40" i="4"/>
  <c r="T40" i="4"/>
  <c r="Z40" i="4"/>
  <c r="AF40" i="4"/>
  <c r="AL40" i="4"/>
  <c r="AR40" i="4"/>
  <c r="AX40" i="4"/>
  <c r="BD40" i="4"/>
  <c r="BJ40" i="4"/>
  <c r="BP40" i="4"/>
  <c r="BV40" i="4"/>
  <c r="AR45" i="4"/>
  <c r="AX41" i="4"/>
  <c r="AR39" i="4"/>
  <c r="I68" i="4" l="1"/>
  <c r="H68" i="4" s="1"/>
  <c r="G68" i="4"/>
  <c r="G66" i="4"/>
  <c r="G67" i="4"/>
  <c r="I67" i="4"/>
  <c r="H67" i="4" s="1"/>
  <c r="I65" i="4"/>
  <c r="H65" i="4" s="1"/>
  <c r="I66" i="4"/>
  <c r="H66" i="4" s="1"/>
  <c r="G65" i="4"/>
  <c r="G63" i="4"/>
  <c r="G62" i="4"/>
  <c r="G60" i="4"/>
  <c r="I63" i="4"/>
  <c r="H63" i="4" s="1"/>
  <c r="I62" i="4"/>
  <c r="H62" i="4" s="1"/>
  <c r="I61" i="4"/>
  <c r="H61" i="4" s="1"/>
  <c r="G61" i="4"/>
  <c r="I58" i="4"/>
  <c r="H58" i="4" s="1"/>
  <c r="G57" i="4"/>
  <c r="I60" i="4"/>
  <c r="H60" i="4" s="1"/>
  <c r="I57" i="4"/>
  <c r="H57" i="4" s="1"/>
  <c r="G58" i="4"/>
  <c r="I50" i="4"/>
  <c r="H50" i="4" s="1"/>
  <c r="I52" i="4"/>
  <c r="H52" i="4" s="1"/>
  <c r="G52" i="4"/>
  <c r="I51" i="4"/>
  <c r="H51" i="4" s="1"/>
  <c r="G53" i="4"/>
  <c r="G51" i="4"/>
  <c r="G50" i="4"/>
  <c r="I53" i="4"/>
  <c r="H53" i="4" s="1"/>
  <c r="I49" i="4"/>
  <c r="H49" i="4" s="1"/>
  <c r="G49" i="4"/>
  <c r="I46" i="4"/>
  <c r="H46" i="4" s="1"/>
  <c r="G46" i="4"/>
  <c r="I42" i="4"/>
  <c r="H42" i="4" s="1"/>
  <c r="I40" i="4"/>
  <c r="H40" i="4" s="1"/>
  <c r="I47" i="4"/>
  <c r="H47" i="4" s="1"/>
  <c r="G47" i="4"/>
  <c r="G44" i="4"/>
  <c r="I44" i="4"/>
  <c r="H44" i="4" s="1"/>
  <c r="G43" i="4"/>
  <c r="G42" i="4"/>
  <c r="I43" i="4"/>
  <c r="H43" i="4" s="1"/>
  <c r="G40" i="4"/>
  <c r="J39" i="4"/>
  <c r="K39" i="4"/>
  <c r="L39" i="4"/>
  <c r="M39" i="4"/>
  <c r="N39" i="4"/>
  <c r="T39" i="4"/>
  <c r="Z39" i="4"/>
  <c r="AF39" i="4"/>
  <c r="AL39" i="4"/>
  <c r="AX39" i="4"/>
  <c r="BD39" i="4"/>
  <c r="BP39" i="4"/>
  <c r="BV39" i="4"/>
  <c r="BV37" i="4"/>
  <c r="BP37" i="4"/>
  <c r="BD37" i="4"/>
  <c r="AX37" i="4"/>
  <c r="AR37" i="4"/>
  <c r="AL37" i="4"/>
  <c r="AF37" i="4"/>
  <c r="Z37" i="4"/>
  <c r="T37" i="4"/>
  <c r="N37" i="4"/>
  <c r="M37" i="4"/>
  <c r="L37" i="4"/>
  <c r="K37" i="4"/>
  <c r="J37" i="4"/>
  <c r="AF34" i="4"/>
  <c r="G39" i="4" l="1"/>
  <c r="I39" i="4"/>
  <c r="H39" i="4" s="1"/>
  <c r="G37" i="4"/>
  <c r="I37" i="4"/>
  <c r="H37" i="4" s="1"/>
  <c r="J25" i="4"/>
  <c r="K25" i="4"/>
  <c r="L25" i="4"/>
  <c r="M25" i="4"/>
  <c r="N25" i="4"/>
  <c r="T25" i="4"/>
  <c r="Z25" i="4"/>
  <c r="AF25" i="4"/>
  <c r="AL25" i="4"/>
  <c r="AR25" i="4"/>
  <c r="AX25" i="4"/>
  <c r="BD25" i="4"/>
  <c r="BJ25" i="4"/>
  <c r="BP25" i="4"/>
  <c r="BV25" i="4"/>
  <c r="I25" i="4" l="1"/>
  <c r="H25" i="4" s="1"/>
  <c r="G25" i="4"/>
  <c r="AL27" i="4" l="1"/>
  <c r="AF16" i="4"/>
  <c r="Z16" i="4"/>
  <c r="T16" i="4"/>
  <c r="N16" i="4"/>
  <c r="M16" i="4"/>
  <c r="L16" i="4"/>
  <c r="K16" i="4"/>
  <c r="J16" i="4"/>
  <c r="AF15" i="4"/>
  <c r="Z15" i="4"/>
  <c r="T15" i="4"/>
  <c r="N15" i="4"/>
  <c r="M15" i="4"/>
  <c r="L15" i="4"/>
  <c r="K15" i="4"/>
  <c r="J15" i="4"/>
  <c r="I16" i="4" l="1"/>
  <c r="H16" i="4" s="1"/>
  <c r="G15" i="4"/>
  <c r="I15" i="4"/>
  <c r="H15" i="4" s="1"/>
  <c r="BV161" i="4"/>
  <c r="BP161" i="4"/>
  <c r="BJ161" i="4"/>
  <c r="BD161" i="4"/>
  <c r="AX161" i="4"/>
  <c r="AR161" i="4"/>
  <c r="AL161" i="4"/>
  <c r="AF161" i="4"/>
  <c r="Z161" i="4"/>
  <c r="T161" i="4"/>
  <c r="N161" i="4"/>
  <c r="M161" i="4"/>
  <c r="L161" i="4"/>
  <c r="K161" i="4"/>
  <c r="J161" i="4"/>
  <c r="I161" i="4" l="1"/>
  <c r="H161" i="4" s="1"/>
  <c r="G161" i="4"/>
  <c r="BV160" i="4"/>
  <c r="BP160" i="4"/>
  <c r="BJ160" i="4"/>
  <c r="BD160" i="4"/>
  <c r="AX160" i="4"/>
  <c r="AR160" i="4"/>
  <c r="AL160" i="4"/>
  <c r="AF160" i="4"/>
  <c r="Z160" i="4"/>
  <c r="T160" i="4"/>
  <c r="N160" i="4"/>
  <c r="M160" i="4"/>
  <c r="L160" i="4"/>
  <c r="K160" i="4"/>
  <c r="J160" i="4"/>
  <c r="BV159" i="4"/>
  <c r="BP159" i="4"/>
  <c r="BJ159" i="4"/>
  <c r="BD159" i="4"/>
  <c r="AX159" i="4"/>
  <c r="AR159" i="4"/>
  <c r="AL159" i="4"/>
  <c r="AF159" i="4"/>
  <c r="Z159" i="4"/>
  <c r="T159" i="4"/>
  <c r="N159" i="4"/>
  <c r="M159" i="4"/>
  <c r="L159" i="4"/>
  <c r="K159" i="4"/>
  <c r="J159" i="4"/>
  <c r="I160" i="4" l="1"/>
  <c r="H160" i="4" s="1"/>
  <c r="G160" i="4"/>
  <c r="G159" i="4"/>
  <c r="I159" i="4"/>
  <c r="H159" i="4" s="1"/>
  <c r="BU158" i="4" l="1"/>
  <c r="BT158" i="4"/>
  <c r="BS158" i="4"/>
  <c r="BR158" i="4"/>
  <c r="BQ158" i="4"/>
  <c r="BO158" i="4"/>
  <c r="BN158" i="4"/>
  <c r="BM158" i="4"/>
  <c r="BL158" i="4"/>
  <c r="BK158" i="4"/>
  <c r="BI158" i="4"/>
  <c r="BH158" i="4"/>
  <c r="BG158" i="4"/>
  <c r="BF158" i="4"/>
  <c r="BE158" i="4"/>
  <c r="BC158" i="4"/>
  <c r="BB158" i="4"/>
  <c r="BA158" i="4"/>
  <c r="AZ158" i="4"/>
  <c r="AY158" i="4"/>
  <c r="AW158" i="4"/>
  <c r="AV158" i="4"/>
  <c r="AU158" i="4"/>
  <c r="AT158" i="4"/>
  <c r="AS158" i="4"/>
  <c r="AQ158" i="4"/>
  <c r="AP158" i="4"/>
  <c r="AO158" i="4"/>
  <c r="AN158" i="4"/>
  <c r="AM158" i="4"/>
  <c r="AK158" i="4"/>
  <c r="AJ158" i="4"/>
  <c r="AI158" i="4"/>
  <c r="AH158" i="4"/>
  <c r="AG158" i="4"/>
  <c r="AE158" i="4"/>
  <c r="AD158" i="4"/>
  <c r="AC158" i="4"/>
  <c r="AB158" i="4"/>
  <c r="AA158" i="4"/>
  <c r="Y158" i="4"/>
  <c r="X158" i="4"/>
  <c r="W158" i="4"/>
  <c r="V158" i="4"/>
  <c r="U158" i="4"/>
  <c r="S158" i="4"/>
  <c r="R158" i="4"/>
  <c r="Q158" i="4"/>
  <c r="P158" i="4"/>
  <c r="O158" i="4"/>
  <c r="I147" i="4" l="1"/>
  <c r="I146" i="4" s="1"/>
  <c r="H147" i="4"/>
  <c r="H146" i="4" s="1"/>
  <c r="N146" i="4"/>
  <c r="BU146" i="4"/>
  <c r="BS146" i="4"/>
  <c r="K146" i="4"/>
  <c r="BV147" i="4"/>
  <c r="BV146" i="4" s="1"/>
  <c r="BQ147" i="4"/>
  <c r="BQ146" i="4" s="1"/>
  <c r="BP147" i="4"/>
  <c r="BJ147" i="4"/>
  <c r="BD147" i="4"/>
  <c r="AX147" i="4"/>
  <c r="AR147" i="4"/>
  <c r="AL147" i="4"/>
  <c r="AF147" i="4"/>
  <c r="Z147" i="4"/>
  <c r="T147" i="4"/>
  <c r="BP146" i="4"/>
  <c r="BO146" i="4"/>
  <c r="BM146" i="4"/>
  <c r="BK146" i="4"/>
  <c r="BJ146" i="4"/>
  <c r="BI146" i="4"/>
  <c r="BG146" i="4"/>
  <c r="BE146" i="4"/>
  <c r="BD146" i="4"/>
  <c r="BC146" i="4"/>
  <c r="BA146" i="4"/>
  <c r="AY146" i="4"/>
  <c r="AX146" i="4"/>
  <c r="AW146" i="4"/>
  <c r="AU146" i="4"/>
  <c r="AS146" i="4"/>
  <c r="AR146" i="4"/>
  <c r="AQ146" i="4"/>
  <c r="AO146" i="4"/>
  <c r="AM146" i="4"/>
  <c r="AL146" i="4"/>
  <c r="AK146" i="4"/>
  <c r="AI146" i="4"/>
  <c r="AG146" i="4"/>
  <c r="AF146" i="4"/>
  <c r="AE146" i="4"/>
  <c r="AC146" i="4"/>
  <c r="AA146" i="4"/>
  <c r="Z146" i="4"/>
  <c r="Y146" i="4"/>
  <c r="W146" i="4"/>
  <c r="U146" i="4"/>
  <c r="T146" i="4"/>
  <c r="S146" i="4"/>
  <c r="Q146" i="4"/>
  <c r="O146" i="4"/>
  <c r="K147" i="4" l="1"/>
  <c r="G147" i="4"/>
  <c r="G146" i="4" s="1"/>
  <c r="BV41" i="4"/>
  <c r="T18" i="4" l="1"/>
  <c r="AF13" i="4"/>
  <c r="D79" i="4" l="1"/>
  <c r="O55" i="4" l="1"/>
  <c r="P55" i="4"/>
  <c r="Q55" i="4"/>
  <c r="R55" i="4"/>
  <c r="S55" i="4"/>
  <c r="U55" i="4"/>
  <c r="V55" i="4"/>
  <c r="W55" i="4"/>
  <c r="X55" i="4"/>
  <c r="Y55" i="4"/>
  <c r="AA55" i="4"/>
  <c r="AB55" i="4"/>
  <c r="AC55" i="4"/>
  <c r="AD55" i="4"/>
  <c r="AE55" i="4"/>
  <c r="AG55" i="4"/>
  <c r="AH55" i="4"/>
  <c r="AI55" i="4"/>
  <c r="AJ55" i="4"/>
  <c r="AK55" i="4"/>
  <c r="AM55" i="4"/>
  <c r="AN55" i="4"/>
  <c r="AO55" i="4"/>
  <c r="AP55" i="4"/>
  <c r="AQ55" i="4"/>
  <c r="AS55" i="4"/>
  <c r="AT55" i="4"/>
  <c r="AU55" i="4"/>
  <c r="AV55" i="4"/>
  <c r="AW55" i="4"/>
  <c r="AY55" i="4"/>
  <c r="AZ55" i="4"/>
  <c r="BA55" i="4"/>
  <c r="BB55" i="4"/>
  <c r="BC55" i="4"/>
  <c r="BE55" i="4"/>
  <c r="BF55" i="4"/>
  <c r="BG55" i="4"/>
  <c r="BH55" i="4"/>
  <c r="BI55" i="4"/>
  <c r="BK55" i="4"/>
  <c r="BL55" i="4"/>
  <c r="BM55" i="4"/>
  <c r="BN55" i="4"/>
  <c r="BO55" i="4"/>
  <c r="BQ55" i="4"/>
  <c r="BR55" i="4"/>
  <c r="BS55" i="4"/>
  <c r="BT55" i="4"/>
  <c r="BU55" i="4"/>
  <c r="BT151" i="4"/>
  <c r="BU151" i="4"/>
  <c r="J151" i="4"/>
  <c r="J146" i="4" s="1"/>
  <c r="K151" i="4"/>
  <c r="L151" i="4"/>
  <c r="M151" i="4"/>
  <c r="BV83" i="4"/>
  <c r="BP83" i="4"/>
  <c r="BJ83" i="4"/>
  <c r="BD83" i="4"/>
  <c r="AX83" i="4"/>
  <c r="AR83" i="4"/>
  <c r="AL83" i="4"/>
  <c r="AF83" i="4"/>
  <c r="Z83" i="4"/>
  <c r="T83" i="4"/>
  <c r="N83" i="4"/>
  <c r="M83" i="4"/>
  <c r="L83" i="4"/>
  <c r="K83" i="4"/>
  <c r="J83" i="4"/>
  <c r="BV78" i="4"/>
  <c r="BP78" i="4"/>
  <c r="BJ78" i="4"/>
  <c r="BD78" i="4"/>
  <c r="AX78" i="4"/>
  <c r="AR78" i="4"/>
  <c r="AL78" i="4"/>
  <c r="AF78" i="4"/>
  <c r="Z78" i="4"/>
  <c r="T78" i="4"/>
  <c r="N78" i="4"/>
  <c r="M78" i="4"/>
  <c r="L78" i="4"/>
  <c r="K78" i="4"/>
  <c r="J78" i="4"/>
  <c r="BV70" i="4"/>
  <c r="BP70" i="4"/>
  <c r="BJ70" i="4"/>
  <c r="BD70" i="4"/>
  <c r="AX70" i="4"/>
  <c r="AR70" i="4"/>
  <c r="AL70" i="4"/>
  <c r="AF70" i="4"/>
  <c r="Z70" i="4"/>
  <c r="T70" i="4"/>
  <c r="N70" i="4"/>
  <c r="M70" i="4"/>
  <c r="L70" i="4"/>
  <c r="K70" i="4"/>
  <c r="J70" i="4"/>
  <c r="J30" i="4"/>
  <c r="K30" i="4"/>
  <c r="L30" i="4"/>
  <c r="M30" i="4"/>
  <c r="N30" i="4"/>
  <c r="T30" i="4"/>
  <c r="Z30" i="4"/>
  <c r="AF30" i="4"/>
  <c r="AL30" i="4"/>
  <c r="AR30" i="4"/>
  <c r="BJ30" i="4"/>
  <c r="BP30" i="4"/>
  <c r="BV30" i="4"/>
  <c r="BD30" i="4"/>
  <c r="AX30" i="4"/>
  <c r="I78" i="4" l="1"/>
  <c r="H78" i="4" s="1"/>
  <c r="G83" i="4"/>
  <c r="I83" i="4"/>
  <c r="H83" i="4" s="1"/>
  <c r="G78" i="4"/>
  <c r="G70" i="4"/>
  <c r="I70" i="4"/>
  <c r="H70" i="4" s="1"/>
  <c r="G30" i="4"/>
  <c r="I30" i="4"/>
  <c r="H30" i="4" s="1"/>
  <c r="N153" i="4"/>
  <c r="I153" i="4"/>
  <c r="BV48" i="4"/>
  <c r="BP48" i="4"/>
  <c r="BJ48" i="4"/>
  <c r="BD48" i="4"/>
  <c r="AX48" i="4"/>
  <c r="AR48" i="4"/>
  <c r="AL48" i="4"/>
  <c r="AF48" i="4"/>
  <c r="Z48" i="4"/>
  <c r="T48" i="4"/>
  <c r="N48" i="4"/>
  <c r="M48" i="4"/>
  <c r="L48" i="4"/>
  <c r="K48" i="4"/>
  <c r="J48" i="4"/>
  <c r="BV22" i="4"/>
  <c r="BP22" i="4"/>
  <c r="BJ22" i="4"/>
  <c r="BD22" i="4"/>
  <c r="AX22" i="4"/>
  <c r="AR22" i="4"/>
  <c r="AL22" i="4"/>
  <c r="AF22" i="4"/>
  <c r="Z22" i="4"/>
  <c r="T22" i="4"/>
  <c r="N22" i="4"/>
  <c r="M22" i="4"/>
  <c r="L22" i="4"/>
  <c r="K22" i="4"/>
  <c r="J22" i="4"/>
  <c r="BV21" i="4"/>
  <c r="BP21" i="4"/>
  <c r="BJ21" i="4"/>
  <c r="BD21" i="4"/>
  <c r="AX21" i="4"/>
  <c r="AR21" i="4"/>
  <c r="AL21" i="4"/>
  <c r="AF21" i="4"/>
  <c r="Z21" i="4"/>
  <c r="T21" i="4"/>
  <c r="N21" i="4"/>
  <c r="M21" i="4"/>
  <c r="L21" i="4"/>
  <c r="K21" i="4"/>
  <c r="J21" i="4"/>
  <c r="BV14" i="4"/>
  <c r="BP14" i="4"/>
  <c r="BJ14" i="4"/>
  <c r="BD14" i="4"/>
  <c r="AX14" i="4"/>
  <c r="AR14" i="4"/>
  <c r="AL14" i="4"/>
  <c r="AF14" i="4"/>
  <c r="Z14" i="4"/>
  <c r="T14" i="4"/>
  <c r="N14" i="4"/>
  <c r="M14" i="4"/>
  <c r="L14" i="4"/>
  <c r="K14" i="4"/>
  <c r="J14" i="4"/>
  <c r="G48" i="4" l="1"/>
  <c r="I48" i="4"/>
  <c r="H48" i="4" s="1"/>
  <c r="I22" i="4"/>
  <c r="H22" i="4" s="1"/>
  <c r="G22" i="4"/>
  <c r="G14" i="4"/>
  <c r="I21" i="4"/>
  <c r="H21" i="4" s="1"/>
  <c r="G21" i="4"/>
  <c r="I14" i="4"/>
  <c r="H14" i="4" s="1"/>
  <c r="N152" i="4"/>
  <c r="N151" i="4" s="1"/>
  <c r="R27" i="10" l="1"/>
  <c r="R26" i="10"/>
  <c r="R25" i="10"/>
  <c r="R24" i="10"/>
  <c r="S9" i="10"/>
  <c r="Y27" i="10"/>
  <c r="U27" i="10"/>
  <c r="N27" i="10"/>
  <c r="J27" i="10"/>
  <c r="Y26" i="10"/>
  <c r="U26" i="10"/>
  <c r="N26" i="10"/>
  <c r="J26" i="10"/>
  <c r="Y25" i="10"/>
  <c r="U25" i="10"/>
  <c r="N25" i="10"/>
  <c r="J25" i="10"/>
  <c r="Y24" i="10"/>
  <c r="U24" i="10"/>
  <c r="N24" i="10"/>
  <c r="J24" i="10"/>
  <c r="Z9" i="10"/>
  <c r="W9" i="10"/>
  <c r="V9" i="10"/>
  <c r="P9" i="10"/>
  <c r="O9" i="10"/>
  <c r="L9" i="10"/>
  <c r="K9" i="10"/>
  <c r="J9" i="10" l="1"/>
  <c r="N9" i="10"/>
  <c r="U9" i="10"/>
  <c r="BQ141" i="4"/>
  <c r="AS135" i="4"/>
  <c r="BV158" i="4" l="1"/>
  <c r="BP158" i="4"/>
  <c r="BJ158" i="4"/>
  <c r="BD158" i="4"/>
  <c r="AX158" i="4"/>
  <c r="AR158" i="4"/>
  <c r="AL158" i="4"/>
  <c r="AF158" i="4"/>
  <c r="Z158" i="4"/>
  <c r="T158" i="4"/>
  <c r="N158" i="4"/>
  <c r="M158" i="4"/>
  <c r="L158" i="4"/>
  <c r="K158" i="4"/>
  <c r="J158" i="4"/>
  <c r="BS153" i="4"/>
  <c r="H153" i="4"/>
  <c r="G153" i="4" s="1"/>
  <c r="BS152" i="4"/>
  <c r="I152" i="4"/>
  <c r="I151" i="4" s="1"/>
  <c r="BV144" i="4"/>
  <c r="BP144" i="4"/>
  <c r="BJ144" i="4"/>
  <c r="BD144" i="4"/>
  <c r="AX144" i="4"/>
  <c r="AR144" i="4"/>
  <c r="AL144" i="4"/>
  <c r="AF144" i="4"/>
  <c r="Z144" i="4"/>
  <c r="T144" i="4"/>
  <c r="K144" i="4"/>
  <c r="J144" i="4"/>
  <c r="I144" i="4"/>
  <c r="H144" i="4"/>
  <c r="BV143" i="4"/>
  <c r="BP143" i="4"/>
  <c r="BJ143" i="4"/>
  <c r="BD143" i="4"/>
  <c r="AX143" i="4"/>
  <c r="AR143" i="4"/>
  <c r="AL143" i="4"/>
  <c r="AF143" i="4"/>
  <c r="Z143" i="4"/>
  <c r="T143" i="4"/>
  <c r="K143" i="4"/>
  <c r="J143" i="4"/>
  <c r="I143" i="4"/>
  <c r="H143" i="4"/>
  <c r="BV142" i="4"/>
  <c r="BP142" i="4"/>
  <c r="BG142" i="4"/>
  <c r="BJ142" i="4" s="1"/>
  <c r="BA142" i="4"/>
  <c r="BD142" i="4" s="1"/>
  <c r="AU142" i="4"/>
  <c r="AX142" i="4" s="1"/>
  <c r="AO142" i="4"/>
  <c r="AR142" i="4" s="1"/>
  <c r="AI142" i="4"/>
  <c r="AL142" i="4" s="1"/>
  <c r="AF142" i="4"/>
  <c r="Z142" i="4"/>
  <c r="T142" i="4"/>
  <c r="K142" i="4"/>
  <c r="J142" i="4"/>
  <c r="BV141" i="4"/>
  <c r="BP141" i="4"/>
  <c r="BJ141" i="4"/>
  <c r="BD141" i="4"/>
  <c r="AX141" i="4"/>
  <c r="AR141" i="4"/>
  <c r="AL141" i="4"/>
  <c r="AF141" i="4"/>
  <c r="Z141" i="4"/>
  <c r="T141" i="4"/>
  <c r="K141" i="4"/>
  <c r="J141" i="4"/>
  <c r="I141" i="4"/>
  <c r="H141" i="4"/>
  <c r="BU140" i="4"/>
  <c r="BS140" i="4"/>
  <c r="BQ140" i="4"/>
  <c r="BO140" i="4"/>
  <c r="BM140" i="4"/>
  <c r="BK140" i="4"/>
  <c r="BI140" i="4"/>
  <c r="BE140" i="4"/>
  <c r="BC140" i="4"/>
  <c r="BA140" i="4"/>
  <c r="AY140" i="4"/>
  <c r="AW140" i="4"/>
  <c r="AS140" i="4"/>
  <c r="AQ140" i="4"/>
  <c r="AM140" i="4"/>
  <c r="AK140" i="4"/>
  <c r="AG140" i="4"/>
  <c r="AE140" i="4"/>
  <c r="AC140" i="4"/>
  <c r="AA140" i="4"/>
  <c r="Y140" i="4"/>
  <c r="W140" i="4"/>
  <c r="U140" i="4"/>
  <c r="S140" i="4"/>
  <c r="Q140" i="4"/>
  <c r="O140" i="4"/>
  <c r="N140" i="4"/>
  <c r="BV136" i="4"/>
  <c r="BP136" i="4"/>
  <c r="BJ136" i="4"/>
  <c r="BD136" i="4"/>
  <c r="AX136" i="4"/>
  <c r="AR136" i="4"/>
  <c r="AL136" i="4"/>
  <c r="AF136" i="4"/>
  <c r="Z136" i="4"/>
  <c r="T136" i="4"/>
  <c r="K136" i="4"/>
  <c r="J136" i="4"/>
  <c r="I136" i="4"/>
  <c r="H136" i="4"/>
  <c r="BV135" i="4"/>
  <c r="BP135" i="4"/>
  <c r="BJ135" i="4"/>
  <c r="BD135" i="4"/>
  <c r="AX135" i="4"/>
  <c r="AR135" i="4"/>
  <c r="AL135" i="4"/>
  <c r="AF135" i="4"/>
  <c r="Z135" i="4"/>
  <c r="T135" i="4"/>
  <c r="K135" i="4"/>
  <c r="J135" i="4"/>
  <c r="I135" i="4"/>
  <c r="H135" i="4"/>
  <c r="BU134" i="4"/>
  <c r="BS134" i="4"/>
  <c r="BQ134" i="4"/>
  <c r="BO134" i="4"/>
  <c r="BM134" i="4"/>
  <c r="BK134" i="4"/>
  <c r="BI134" i="4"/>
  <c r="BG134" i="4"/>
  <c r="BE134" i="4"/>
  <c r="BC134" i="4"/>
  <c r="BC132" i="4" s="1"/>
  <c r="BA134" i="4"/>
  <c r="AY134" i="4"/>
  <c r="AY132" i="4" s="1"/>
  <c r="BD3" i="4" s="1"/>
  <c r="AW134" i="4"/>
  <c r="AU134" i="4"/>
  <c r="AS134" i="4"/>
  <c r="AQ134" i="4"/>
  <c r="AO134" i="4"/>
  <c r="AM134" i="4"/>
  <c r="AK134" i="4"/>
  <c r="AI134" i="4"/>
  <c r="AG134" i="4"/>
  <c r="AE134" i="4"/>
  <c r="AC134" i="4"/>
  <c r="AA134" i="4"/>
  <c r="Y134" i="4"/>
  <c r="W134" i="4"/>
  <c r="U134" i="4"/>
  <c r="S134" i="4"/>
  <c r="Q134" i="4"/>
  <c r="O134" i="4"/>
  <c r="N134" i="4"/>
  <c r="BV127" i="4"/>
  <c r="BU127" i="4"/>
  <c r="BT127" i="4"/>
  <c r="BS127" i="4"/>
  <c r="BR127" i="4"/>
  <c r="BQ127" i="4"/>
  <c r="BP127" i="4"/>
  <c r="BO127" i="4"/>
  <c r="BN127" i="4"/>
  <c r="BM127" i="4"/>
  <c r="BL127" i="4"/>
  <c r="BK127" i="4"/>
  <c r="BJ127" i="4"/>
  <c r="BI127" i="4"/>
  <c r="BH127" i="4"/>
  <c r="BG127" i="4"/>
  <c r="BF127" i="4"/>
  <c r="BE127" i="4"/>
  <c r="BD127" i="4"/>
  <c r="BC127" i="4"/>
  <c r="BB127" i="4"/>
  <c r="BA127" i="4"/>
  <c r="AZ127" i="4"/>
  <c r="AY127" i="4"/>
  <c r="AX127" i="4"/>
  <c r="AW127" i="4"/>
  <c r="AV127" i="4"/>
  <c r="AU127" i="4"/>
  <c r="AT127" i="4"/>
  <c r="AS127" i="4"/>
  <c r="AR127" i="4"/>
  <c r="AQ127" i="4"/>
  <c r="AP127" i="4"/>
  <c r="AO127" i="4"/>
  <c r="AN127" i="4"/>
  <c r="AM127" i="4"/>
  <c r="AL127" i="4"/>
  <c r="AK127" i="4"/>
  <c r="AJ127" i="4"/>
  <c r="AI127" i="4"/>
  <c r="AH127" i="4"/>
  <c r="AG127" i="4"/>
  <c r="AE127" i="4"/>
  <c r="AD127" i="4"/>
  <c r="AC127" i="4"/>
  <c r="AB127" i="4"/>
  <c r="AA127" i="4"/>
  <c r="Y127" i="4"/>
  <c r="X127" i="4"/>
  <c r="W127" i="4"/>
  <c r="V127" i="4"/>
  <c r="U127" i="4"/>
  <c r="S127" i="4"/>
  <c r="R127" i="4"/>
  <c r="Q127" i="4"/>
  <c r="P127" i="4"/>
  <c r="O127" i="4"/>
  <c r="F127" i="4"/>
  <c r="E127" i="4"/>
  <c r="D127" i="4"/>
  <c r="C127" i="4"/>
  <c r="AF126" i="4"/>
  <c r="AF127" i="4" s="1"/>
  <c r="Z126" i="4"/>
  <c r="T126" i="4"/>
  <c r="T127" i="4" s="1"/>
  <c r="N126" i="4"/>
  <c r="N127" i="4" s="1"/>
  <c r="M126" i="4"/>
  <c r="M127" i="4" s="1"/>
  <c r="L126" i="4"/>
  <c r="L127" i="4" s="1"/>
  <c r="K126" i="4"/>
  <c r="K127" i="4" s="1"/>
  <c r="J126" i="4"/>
  <c r="BU123" i="4"/>
  <c r="BT123" i="4"/>
  <c r="BS123" i="4"/>
  <c r="BR123" i="4"/>
  <c r="BQ123" i="4"/>
  <c r="BO123" i="4"/>
  <c r="BN123" i="4"/>
  <c r="BM123" i="4"/>
  <c r="BL123" i="4"/>
  <c r="BK123" i="4"/>
  <c r="BI123" i="4"/>
  <c r="BH123" i="4"/>
  <c r="BG123" i="4"/>
  <c r="BF123" i="4"/>
  <c r="BE123" i="4"/>
  <c r="BC123" i="4"/>
  <c r="BB123" i="4"/>
  <c r="BA123" i="4"/>
  <c r="AZ123" i="4"/>
  <c r="AY123" i="4"/>
  <c r="AW123" i="4"/>
  <c r="AV123" i="4"/>
  <c r="AU123" i="4"/>
  <c r="AT123" i="4"/>
  <c r="AS123" i="4"/>
  <c r="AQ123" i="4"/>
  <c r="AP123" i="4"/>
  <c r="AO123" i="4"/>
  <c r="AN123" i="4"/>
  <c r="AM123" i="4"/>
  <c r="AK123" i="4"/>
  <c r="AJ123" i="4"/>
  <c r="AI123" i="4"/>
  <c r="AH123" i="4"/>
  <c r="AG123" i="4"/>
  <c r="AE123" i="4"/>
  <c r="AD123" i="4"/>
  <c r="AC123" i="4"/>
  <c r="AB123" i="4"/>
  <c r="AA123" i="4"/>
  <c r="Y123" i="4"/>
  <c r="X123" i="4"/>
  <c r="W123" i="4"/>
  <c r="V123" i="4"/>
  <c r="U123" i="4"/>
  <c r="S123" i="4"/>
  <c r="R123" i="4"/>
  <c r="Q123" i="4"/>
  <c r="P123" i="4"/>
  <c r="O123" i="4"/>
  <c r="F123" i="4"/>
  <c r="E123" i="4"/>
  <c r="D123" i="4"/>
  <c r="C123" i="4"/>
  <c r="BV122" i="4"/>
  <c r="BV123" i="4" s="1"/>
  <c r="BP122" i="4"/>
  <c r="BP123" i="4" s="1"/>
  <c r="BJ122" i="4"/>
  <c r="BJ123" i="4" s="1"/>
  <c r="BD122" i="4"/>
  <c r="BD123" i="4" s="1"/>
  <c r="AX122" i="4"/>
  <c r="AX123" i="4" s="1"/>
  <c r="AR122" i="4"/>
  <c r="AR123" i="4" s="1"/>
  <c r="AL122" i="4"/>
  <c r="AL123" i="4" s="1"/>
  <c r="AF122" i="4"/>
  <c r="AF123" i="4" s="1"/>
  <c r="Z122" i="4"/>
  <c r="T122" i="4"/>
  <c r="T123" i="4" s="1"/>
  <c r="N122" i="4"/>
  <c r="N123" i="4" s="1"/>
  <c r="M122" i="4"/>
  <c r="M123" i="4" s="1"/>
  <c r="L122" i="4"/>
  <c r="L123" i="4" s="1"/>
  <c r="K122" i="4"/>
  <c r="K123" i="4" s="1"/>
  <c r="J122" i="4"/>
  <c r="BU118" i="4"/>
  <c r="BT118" i="4"/>
  <c r="BS118" i="4"/>
  <c r="BR118" i="4"/>
  <c r="BQ118" i="4"/>
  <c r="BO118" i="4"/>
  <c r="BN118" i="4"/>
  <c r="BM118" i="4"/>
  <c r="BL118" i="4"/>
  <c r="BK118" i="4"/>
  <c r="BI118" i="4"/>
  <c r="BH118" i="4"/>
  <c r="BG118" i="4"/>
  <c r="BF118" i="4"/>
  <c r="BE118" i="4"/>
  <c r="BC118" i="4"/>
  <c r="BB118" i="4"/>
  <c r="BA118" i="4"/>
  <c r="AZ118" i="4"/>
  <c r="AY118" i="4"/>
  <c r="AW118" i="4"/>
  <c r="AV118" i="4"/>
  <c r="AU118" i="4"/>
  <c r="AT118" i="4"/>
  <c r="AS118" i="4"/>
  <c r="AQ118" i="4"/>
  <c r="AP118" i="4"/>
  <c r="AO118" i="4"/>
  <c r="AN118" i="4"/>
  <c r="AM118" i="4"/>
  <c r="AK118" i="4"/>
  <c r="AJ118" i="4"/>
  <c r="AI118" i="4"/>
  <c r="AH118" i="4"/>
  <c r="AG118" i="4"/>
  <c r="AE118" i="4"/>
  <c r="AD118" i="4"/>
  <c r="AC118" i="4"/>
  <c r="AB118" i="4"/>
  <c r="AA118" i="4"/>
  <c r="Y118" i="4"/>
  <c r="X118" i="4"/>
  <c r="W118" i="4"/>
  <c r="V118" i="4"/>
  <c r="U118" i="4"/>
  <c r="S118" i="4"/>
  <c r="R118" i="4"/>
  <c r="Q118" i="4"/>
  <c r="P118" i="4"/>
  <c r="O118" i="4"/>
  <c r="F118" i="4"/>
  <c r="E118" i="4"/>
  <c r="D118" i="4"/>
  <c r="C118" i="4"/>
  <c r="BV117" i="4"/>
  <c r="BV118" i="4" s="1"/>
  <c r="BP117" i="4"/>
  <c r="BP118" i="4" s="1"/>
  <c r="BJ117" i="4"/>
  <c r="BJ118" i="4" s="1"/>
  <c r="BD117" i="4"/>
  <c r="BD118" i="4" s="1"/>
  <c r="AX117" i="4"/>
  <c r="AX118" i="4" s="1"/>
  <c r="AR117" i="4"/>
  <c r="AR118" i="4" s="1"/>
  <c r="AL117" i="4"/>
  <c r="AL118" i="4" s="1"/>
  <c r="AF117" i="4"/>
  <c r="AF118" i="4" s="1"/>
  <c r="Z117" i="4"/>
  <c r="T117" i="4"/>
  <c r="T118" i="4" s="1"/>
  <c r="N117" i="4"/>
  <c r="N118" i="4" s="1"/>
  <c r="M117" i="4"/>
  <c r="M118" i="4" s="1"/>
  <c r="L117" i="4"/>
  <c r="L118" i="4" s="1"/>
  <c r="K117" i="4"/>
  <c r="K118" i="4" s="1"/>
  <c r="J117" i="4"/>
  <c r="BU113" i="4"/>
  <c r="BT113" i="4"/>
  <c r="BS113" i="4"/>
  <c r="BR113" i="4"/>
  <c r="BQ113" i="4"/>
  <c r="BO113" i="4"/>
  <c r="BN113" i="4"/>
  <c r="BM113" i="4"/>
  <c r="BL113" i="4"/>
  <c r="BK113" i="4"/>
  <c r="BI113" i="4"/>
  <c r="BH113" i="4"/>
  <c r="BG113" i="4"/>
  <c r="BF113" i="4"/>
  <c r="BE113" i="4"/>
  <c r="BC113" i="4"/>
  <c r="BB113" i="4"/>
  <c r="BA113" i="4"/>
  <c r="AZ113" i="4"/>
  <c r="AY113" i="4"/>
  <c r="AW113" i="4"/>
  <c r="AV113" i="4"/>
  <c r="AU113" i="4"/>
  <c r="AT113" i="4"/>
  <c r="AS113" i="4"/>
  <c r="AQ113" i="4"/>
  <c r="AP113" i="4"/>
  <c r="AO113" i="4"/>
  <c r="AN113" i="4"/>
  <c r="AM113" i="4"/>
  <c r="AK113" i="4"/>
  <c r="AJ113" i="4"/>
  <c r="AI113" i="4"/>
  <c r="AH113" i="4"/>
  <c r="AG113" i="4"/>
  <c r="AE113" i="4"/>
  <c r="AD113" i="4"/>
  <c r="AC113" i="4"/>
  <c r="AB113" i="4"/>
  <c r="AA113" i="4"/>
  <c r="Y113" i="4"/>
  <c r="X113" i="4"/>
  <c r="W113" i="4"/>
  <c r="V113" i="4"/>
  <c r="U113" i="4"/>
  <c r="S113" i="4"/>
  <c r="R113" i="4"/>
  <c r="Q113" i="4"/>
  <c r="P113" i="4"/>
  <c r="O113" i="4"/>
  <c r="F113" i="4"/>
  <c r="E113" i="4"/>
  <c r="D113" i="4"/>
  <c r="C113" i="4"/>
  <c r="BV112" i="4"/>
  <c r="BV113" i="4" s="1"/>
  <c r="BP112" i="4"/>
  <c r="BP113" i="4" s="1"/>
  <c r="BJ112" i="4"/>
  <c r="BJ113" i="4" s="1"/>
  <c r="BD112" i="4"/>
  <c r="BD113" i="4" s="1"/>
  <c r="AX112" i="4"/>
  <c r="AX113" i="4" s="1"/>
  <c r="AR112" i="4"/>
  <c r="AR113" i="4" s="1"/>
  <c r="AL112" i="4"/>
  <c r="AL113" i="4" s="1"/>
  <c r="AF112" i="4"/>
  <c r="AF113" i="4" s="1"/>
  <c r="Z112" i="4"/>
  <c r="Z113" i="4" s="1"/>
  <c r="T112" i="4"/>
  <c r="T113" i="4" s="1"/>
  <c r="N112" i="4"/>
  <c r="N113" i="4" s="1"/>
  <c r="M112" i="4"/>
  <c r="M113" i="4" s="1"/>
  <c r="L112" i="4"/>
  <c r="L113" i="4" s="1"/>
  <c r="K112" i="4"/>
  <c r="K113" i="4" s="1"/>
  <c r="J112" i="4"/>
  <c r="BU108" i="4"/>
  <c r="BT108" i="4"/>
  <c r="BS108" i="4"/>
  <c r="BR108" i="4"/>
  <c r="BQ108" i="4"/>
  <c r="BO108" i="4"/>
  <c r="BN108" i="4"/>
  <c r="BM108" i="4"/>
  <c r="BL108" i="4"/>
  <c r="BK108" i="4"/>
  <c r="BI108" i="4"/>
  <c r="BH108" i="4"/>
  <c r="BG108" i="4"/>
  <c r="BF108" i="4"/>
  <c r="BE108" i="4"/>
  <c r="BC108" i="4"/>
  <c r="BB108" i="4"/>
  <c r="BA108" i="4"/>
  <c r="AZ108" i="4"/>
  <c r="AY108" i="4"/>
  <c r="AW108" i="4"/>
  <c r="AV108" i="4"/>
  <c r="AU108" i="4"/>
  <c r="AT108" i="4"/>
  <c r="AS108" i="4"/>
  <c r="AQ108" i="4"/>
  <c r="AP108" i="4"/>
  <c r="AO108" i="4"/>
  <c r="AN108" i="4"/>
  <c r="AM108" i="4"/>
  <c r="AK108" i="4"/>
  <c r="AJ108" i="4"/>
  <c r="AI108" i="4"/>
  <c r="AH108" i="4"/>
  <c r="AG108" i="4"/>
  <c r="AE108" i="4"/>
  <c r="AD108" i="4"/>
  <c r="AC108" i="4"/>
  <c r="AB108" i="4"/>
  <c r="AA108" i="4"/>
  <c r="Y108" i="4"/>
  <c r="X108" i="4"/>
  <c r="W108" i="4"/>
  <c r="V108" i="4"/>
  <c r="U108" i="4"/>
  <c r="S108" i="4"/>
  <c r="R108" i="4"/>
  <c r="Q108" i="4"/>
  <c r="P108" i="4"/>
  <c r="O108" i="4"/>
  <c r="F108" i="4"/>
  <c r="E108" i="4"/>
  <c r="D108" i="4"/>
  <c r="C108" i="4"/>
  <c r="BV107" i="4"/>
  <c r="BV108" i="4" s="1"/>
  <c r="BP107" i="4"/>
  <c r="BP108" i="4" s="1"/>
  <c r="BJ107" i="4"/>
  <c r="BJ108" i="4" s="1"/>
  <c r="BD107" i="4"/>
  <c r="BD108" i="4" s="1"/>
  <c r="AX107" i="4"/>
  <c r="AX108" i="4" s="1"/>
  <c r="AR107" i="4"/>
  <c r="AR108" i="4" s="1"/>
  <c r="AL107" i="4"/>
  <c r="AL108" i="4" s="1"/>
  <c r="AF107" i="4"/>
  <c r="AF108" i="4" s="1"/>
  <c r="Z107" i="4"/>
  <c r="Z108" i="4" s="1"/>
  <c r="T107" i="4"/>
  <c r="T108" i="4" s="1"/>
  <c r="N107" i="4"/>
  <c r="N108" i="4" s="1"/>
  <c r="M107" i="4"/>
  <c r="M108" i="4" s="1"/>
  <c r="L107" i="4"/>
  <c r="L108" i="4" s="1"/>
  <c r="K107" i="4"/>
  <c r="K108" i="4" s="1"/>
  <c r="J107" i="4"/>
  <c r="J108" i="4" s="1"/>
  <c r="BU103" i="4"/>
  <c r="BT103" i="4"/>
  <c r="BS103" i="4"/>
  <c r="BR103" i="4"/>
  <c r="BQ103" i="4"/>
  <c r="BO103" i="4"/>
  <c r="BN103" i="4"/>
  <c r="BM103" i="4"/>
  <c r="BL103" i="4"/>
  <c r="BK103" i="4"/>
  <c r="BI103" i="4"/>
  <c r="BH103" i="4"/>
  <c r="BG103" i="4"/>
  <c r="BF103" i="4"/>
  <c r="BE103" i="4"/>
  <c r="BC103" i="4"/>
  <c r="BB103" i="4"/>
  <c r="BA103" i="4"/>
  <c r="AZ103" i="4"/>
  <c r="AY103" i="4"/>
  <c r="AW103" i="4"/>
  <c r="AV103" i="4"/>
  <c r="AU103" i="4"/>
  <c r="AT103" i="4"/>
  <c r="AS103" i="4"/>
  <c r="AQ103" i="4"/>
  <c r="AP103" i="4"/>
  <c r="AO103" i="4"/>
  <c r="AN103" i="4"/>
  <c r="AM103" i="4"/>
  <c r="AK103" i="4"/>
  <c r="AJ103" i="4"/>
  <c r="AI103" i="4"/>
  <c r="AH103" i="4"/>
  <c r="AG103" i="4"/>
  <c r="AE103" i="4"/>
  <c r="AD103" i="4"/>
  <c r="AC103" i="4"/>
  <c r="AB103" i="4"/>
  <c r="AA103" i="4"/>
  <c r="Y103" i="4"/>
  <c r="X103" i="4"/>
  <c r="W103" i="4"/>
  <c r="V103" i="4"/>
  <c r="U103" i="4"/>
  <c r="S103" i="4"/>
  <c r="R103" i="4"/>
  <c r="Q103" i="4"/>
  <c r="P103" i="4"/>
  <c r="O103" i="4"/>
  <c r="F103" i="4"/>
  <c r="E103" i="4"/>
  <c r="D103" i="4"/>
  <c r="C103" i="4"/>
  <c r="BV102" i="4"/>
  <c r="BV103" i="4" s="1"/>
  <c r="BP102" i="4"/>
  <c r="BP103" i="4" s="1"/>
  <c r="BJ102" i="4"/>
  <c r="BJ103" i="4" s="1"/>
  <c r="BD102" i="4"/>
  <c r="BD103" i="4" s="1"/>
  <c r="AX102" i="4"/>
  <c r="AX103" i="4" s="1"/>
  <c r="AR102" i="4"/>
  <c r="AR103" i="4" s="1"/>
  <c r="AL102" i="4"/>
  <c r="AL103" i="4" s="1"/>
  <c r="AF102" i="4"/>
  <c r="AF103" i="4" s="1"/>
  <c r="Z102" i="4"/>
  <c r="Z103" i="4" s="1"/>
  <c r="T102" i="4"/>
  <c r="T103" i="4" s="1"/>
  <c r="N102" i="4"/>
  <c r="N103" i="4" s="1"/>
  <c r="M102" i="4"/>
  <c r="M103" i="4" s="1"/>
  <c r="L102" i="4"/>
  <c r="L103" i="4" s="1"/>
  <c r="K102" i="4"/>
  <c r="K103" i="4" s="1"/>
  <c r="J102" i="4"/>
  <c r="J103" i="4" s="1"/>
  <c r="BU98" i="4"/>
  <c r="BT98" i="4"/>
  <c r="BS98" i="4"/>
  <c r="BR98" i="4"/>
  <c r="BQ98" i="4"/>
  <c r="BO98" i="4"/>
  <c r="BN98" i="4"/>
  <c r="BM98" i="4"/>
  <c r="BL98" i="4"/>
  <c r="BK98" i="4"/>
  <c r="BI98" i="4"/>
  <c r="BH98" i="4"/>
  <c r="BG98" i="4"/>
  <c r="BF98" i="4"/>
  <c r="BE98" i="4"/>
  <c r="BC98" i="4"/>
  <c r="BB98" i="4"/>
  <c r="BA98" i="4"/>
  <c r="AZ98" i="4"/>
  <c r="AY98" i="4"/>
  <c r="AW98" i="4"/>
  <c r="AV98" i="4"/>
  <c r="AU98" i="4"/>
  <c r="AT98" i="4"/>
  <c r="AS98" i="4"/>
  <c r="AQ98" i="4"/>
  <c r="AP98" i="4"/>
  <c r="AO98" i="4"/>
  <c r="AN98" i="4"/>
  <c r="AM98" i="4"/>
  <c r="AK98" i="4"/>
  <c r="AJ98" i="4"/>
  <c r="AI98" i="4"/>
  <c r="AH98" i="4"/>
  <c r="AG98" i="4"/>
  <c r="AE98" i="4"/>
  <c r="AD98" i="4"/>
  <c r="AC98" i="4"/>
  <c r="AB98" i="4"/>
  <c r="AA98" i="4"/>
  <c r="Y98" i="4"/>
  <c r="X98" i="4"/>
  <c r="W98" i="4"/>
  <c r="V98" i="4"/>
  <c r="U98" i="4"/>
  <c r="S98" i="4"/>
  <c r="R98" i="4"/>
  <c r="Q98" i="4"/>
  <c r="P98" i="4"/>
  <c r="O98" i="4"/>
  <c r="F98" i="4"/>
  <c r="E98" i="4"/>
  <c r="D98" i="4"/>
  <c r="C98" i="4"/>
  <c r="BV97" i="4"/>
  <c r="BV98" i="4" s="1"/>
  <c r="BP97" i="4"/>
  <c r="BP98" i="4" s="1"/>
  <c r="BJ97" i="4"/>
  <c r="BJ98" i="4" s="1"/>
  <c r="BD97" i="4"/>
  <c r="BD98" i="4" s="1"/>
  <c r="AX97" i="4"/>
  <c r="AX98" i="4" s="1"/>
  <c r="AR97" i="4"/>
  <c r="AR98" i="4" s="1"/>
  <c r="AL97" i="4"/>
  <c r="AL98" i="4" s="1"/>
  <c r="AF97" i="4"/>
  <c r="AF98" i="4" s="1"/>
  <c r="Z97" i="4"/>
  <c r="Z98" i="4" s="1"/>
  <c r="T97" i="4"/>
  <c r="T98" i="4" s="1"/>
  <c r="N97" i="4"/>
  <c r="N98" i="4" s="1"/>
  <c r="M97" i="4"/>
  <c r="M98" i="4" s="1"/>
  <c r="L97" i="4"/>
  <c r="L98" i="4" s="1"/>
  <c r="K97" i="4"/>
  <c r="K98" i="4" s="1"/>
  <c r="J97" i="4"/>
  <c r="J98" i="4" s="1"/>
  <c r="BU94" i="4"/>
  <c r="BT94" i="4"/>
  <c r="BS94" i="4"/>
  <c r="BR94" i="4"/>
  <c r="BQ94" i="4"/>
  <c r="BO94" i="4"/>
  <c r="BN94" i="4"/>
  <c r="BM94" i="4"/>
  <c r="BL94" i="4"/>
  <c r="BK94" i="4"/>
  <c r="BI94" i="4"/>
  <c r="BH94" i="4"/>
  <c r="BG94" i="4"/>
  <c r="BF94" i="4"/>
  <c r="BE94" i="4"/>
  <c r="BC94" i="4"/>
  <c r="BB94" i="4"/>
  <c r="BA94" i="4"/>
  <c r="AZ94" i="4"/>
  <c r="AY94" i="4"/>
  <c r="AW94" i="4"/>
  <c r="AV94" i="4"/>
  <c r="AU94" i="4"/>
  <c r="AT94" i="4"/>
  <c r="AS94" i="4"/>
  <c r="AQ94" i="4"/>
  <c r="AP94" i="4"/>
  <c r="AO94" i="4"/>
  <c r="AN94" i="4"/>
  <c r="AM94" i="4"/>
  <c r="AK94" i="4"/>
  <c r="AJ94" i="4"/>
  <c r="AI94" i="4"/>
  <c r="AH94" i="4"/>
  <c r="AG94" i="4"/>
  <c r="AE94" i="4"/>
  <c r="AD94" i="4"/>
  <c r="AC94" i="4"/>
  <c r="AB94" i="4"/>
  <c r="AA94" i="4"/>
  <c r="Y94" i="4"/>
  <c r="X94" i="4"/>
  <c r="W94" i="4"/>
  <c r="V94" i="4"/>
  <c r="U94" i="4"/>
  <c r="S94" i="4"/>
  <c r="R94" i="4"/>
  <c r="Q94" i="4"/>
  <c r="P94" i="4"/>
  <c r="O94" i="4"/>
  <c r="F94" i="4"/>
  <c r="E94" i="4"/>
  <c r="D94" i="4"/>
  <c r="C94" i="4"/>
  <c r="BV93" i="4"/>
  <c r="BV94" i="4" s="1"/>
  <c r="BP93" i="4"/>
  <c r="BP94" i="4" s="1"/>
  <c r="BJ93" i="4"/>
  <c r="BJ94" i="4" s="1"/>
  <c r="BD93" i="4"/>
  <c r="BD94" i="4" s="1"/>
  <c r="AX93" i="4"/>
  <c r="AX94" i="4" s="1"/>
  <c r="AR93" i="4"/>
  <c r="AR94" i="4" s="1"/>
  <c r="AL93" i="4"/>
  <c r="AL94" i="4" s="1"/>
  <c r="AF93" i="4"/>
  <c r="AF94" i="4" s="1"/>
  <c r="Z93" i="4"/>
  <c r="Z94" i="4" s="1"/>
  <c r="T93" i="4"/>
  <c r="T94" i="4" s="1"/>
  <c r="N93" i="4"/>
  <c r="N94" i="4" s="1"/>
  <c r="M93" i="4"/>
  <c r="M94" i="4" s="1"/>
  <c r="L93" i="4"/>
  <c r="L94" i="4" s="1"/>
  <c r="K93" i="4"/>
  <c r="K94" i="4" s="1"/>
  <c r="J93" i="4"/>
  <c r="J94" i="4" s="1"/>
  <c r="BU89" i="4"/>
  <c r="BT89" i="4"/>
  <c r="BS89" i="4"/>
  <c r="BR89" i="4"/>
  <c r="BQ89" i="4"/>
  <c r="BO89" i="4"/>
  <c r="BN89" i="4"/>
  <c r="BM89" i="4"/>
  <c r="BL89" i="4"/>
  <c r="BK89" i="4"/>
  <c r="BI89" i="4"/>
  <c r="BH89" i="4"/>
  <c r="BG89" i="4"/>
  <c r="BF89" i="4"/>
  <c r="BE89" i="4"/>
  <c r="BC89" i="4"/>
  <c r="BB89" i="4"/>
  <c r="BA89" i="4"/>
  <c r="AZ89" i="4"/>
  <c r="AY89" i="4"/>
  <c r="AW89" i="4"/>
  <c r="AV89" i="4"/>
  <c r="AU89" i="4"/>
  <c r="AT89" i="4"/>
  <c r="AS89" i="4"/>
  <c r="AQ89" i="4"/>
  <c r="AP89" i="4"/>
  <c r="AO89" i="4"/>
  <c r="AN89" i="4"/>
  <c r="AM89" i="4"/>
  <c r="AK89" i="4"/>
  <c r="AJ89" i="4"/>
  <c r="AI89" i="4"/>
  <c r="AH89" i="4"/>
  <c r="AG89" i="4"/>
  <c r="AE89" i="4"/>
  <c r="AD89" i="4"/>
  <c r="AC89" i="4"/>
  <c r="AB89" i="4"/>
  <c r="AA89" i="4"/>
  <c r="Y89" i="4"/>
  <c r="X89" i="4"/>
  <c r="W89" i="4"/>
  <c r="V89" i="4"/>
  <c r="U89" i="4"/>
  <c r="S89" i="4"/>
  <c r="R89" i="4"/>
  <c r="Q89" i="4"/>
  <c r="P89" i="4"/>
  <c r="O89" i="4"/>
  <c r="F89" i="4"/>
  <c r="E89" i="4"/>
  <c r="D89" i="4"/>
  <c r="C89" i="4"/>
  <c r="BV88" i="4"/>
  <c r="BV89" i="4" s="1"/>
  <c r="BP88" i="4"/>
  <c r="BP89" i="4" s="1"/>
  <c r="BJ88" i="4"/>
  <c r="BJ89" i="4" s="1"/>
  <c r="BD88" i="4"/>
  <c r="BD89" i="4" s="1"/>
  <c r="AX88" i="4"/>
  <c r="AX89" i="4" s="1"/>
  <c r="AR88" i="4"/>
  <c r="AR89" i="4" s="1"/>
  <c r="AL88" i="4"/>
  <c r="AL89" i="4" s="1"/>
  <c r="AF88" i="4"/>
  <c r="AF89" i="4" s="1"/>
  <c r="Z88" i="4"/>
  <c r="Z89" i="4" s="1"/>
  <c r="T88" i="4"/>
  <c r="T89" i="4" s="1"/>
  <c r="N88" i="4"/>
  <c r="N89" i="4" s="1"/>
  <c r="M88" i="4"/>
  <c r="M89" i="4" s="1"/>
  <c r="L88" i="4"/>
  <c r="L89" i="4" s="1"/>
  <c r="K88" i="4"/>
  <c r="K89" i="4" s="1"/>
  <c r="J88" i="4"/>
  <c r="J89" i="4" s="1"/>
  <c r="BU84" i="4"/>
  <c r="BT84" i="4"/>
  <c r="BS84" i="4"/>
  <c r="BR84" i="4"/>
  <c r="BQ84" i="4"/>
  <c r="BO84" i="4"/>
  <c r="BN84" i="4"/>
  <c r="BM84" i="4"/>
  <c r="BL84" i="4"/>
  <c r="BK84" i="4"/>
  <c r="BI84" i="4"/>
  <c r="BH84" i="4"/>
  <c r="BG84" i="4"/>
  <c r="BF84" i="4"/>
  <c r="BE84" i="4"/>
  <c r="BC84" i="4"/>
  <c r="BB84" i="4"/>
  <c r="BA84" i="4"/>
  <c r="AZ84" i="4"/>
  <c r="AY84" i="4"/>
  <c r="AW84" i="4"/>
  <c r="AV84" i="4"/>
  <c r="AU84" i="4"/>
  <c r="AT84" i="4"/>
  <c r="AS84" i="4"/>
  <c r="AQ84" i="4"/>
  <c r="AP84" i="4"/>
  <c r="AO84" i="4"/>
  <c r="AN84" i="4"/>
  <c r="AM84" i="4"/>
  <c r="AK84" i="4"/>
  <c r="AJ84" i="4"/>
  <c r="AI84" i="4"/>
  <c r="AH84" i="4"/>
  <c r="AG84" i="4"/>
  <c r="AE84" i="4"/>
  <c r="AD84" i="4"/>
  <c r="AC84" i="4"/>
  <c r="AB84" i="4"/>
  <c r="AA84" i="4"/>
  <c r="Y84" i="4"/>
  <c r="X84" i="4"/>
  <c r="W84" i="4"/>
  <c r="V84" i="4"/>
  <c r="U84" i="4"/>
  <c r="S84" i="4"/>
  <c r="R84" i="4"/>
  <c r="Q84" i="4"/>
  <c r="P84" i="4"/>
  <c r="O84" i="4"/>
  <c r="F84" i="4"/>
  <c r="E84" i="4"/>
  <c r="D84" i="4"/>
  <c r="C84" i="4"/>
  <c r="BV84" i="4"/>
  <c r="BP84" i="4"/>
  <c r="BJ84" i="4"/>
  <c r="BD84" i="4"/>
  <c r="AX84" i="4"/>
  <c r="AR84" i="4"/>
  <c r="AL84" i="4"/>
  <c r="AF84" i="4"/>
  <c r="Z84" i="4"/>
  <c r="T84" i="4"/>
  <c r="N84" i="4"/>
  <c r="M84" i="4"/>
  <c r="L84" i="4"/>
  <c r="K84" i="4"/>
  <c r="J84" i="4"/>
  <c r="BU79" i="4"/>
  <c r="BT79" i="4"/>
  <c r="BS79" i="4"/>
  <c r="BR79" i="4"/>
  <c r="BQ79" i="4"/>
  <c r="BO79" i="4"/>
  <c r="BN79" i="4"/>
  <c r="BM79" i="4"/>
  <c r="BL79" i="4"/>
  <c r="BK79" i="4"/>
  <c r="BI79" i="4"/>
  <c r="BH79" i="4"/>
  <c r="BG79" i="4"/>
  <c r="BF79" i="4"/>
  <c r="BE79" i="4"/>
  <c r="BC79" i="4"/>
  <c r="BB79" i="4"/>
  <c r="BA79" i="4"/>
  <c r="AZ79" i="4"/>
  <c r="AY79" i="4"/>
  <c r="AW79" i="4"/>
  <c r="AV79" i="4"/>
  <c r="AU79" i="4"/>
  <c r="AT79" i="4"/>
  <c r="AS79" i="4"/>
  <c r="AQ79" i="4"/>
  <c r="AP79" i="4"/>
  <c r="AO79" i="4"/>
  <c r="AN79" i="4"/>
  <c r="AM79" i="4"/>
  <c r="AK79" i="4"/>
  <c r="AJ79" i="4"/>
  <c r="AI79" i="4"/>
  <c r="AH79" i="4"/>
  <c r="AG79" i="4"/>
  <c r="AE79" i="4"/>
  <c r="AD79" i="4"/>
  <c r="AC79" i="4"/>
  <c r="AB79" i="4"/>
  <c r="AA79" i="4"/>
  <c r="Y79" i="4"/>
  <c r="X79" i="4"/>
  <c r="W79" i="4"/>
  <c r="V79" i="4"/>
  <c r="U79" i="4"/>
  <c r="S79" i="4"/>
  <c r="R79" i="4"/>
  <c r="Q79" i="4"/>
  <c r="P79" i="4"/>
  <c r="O79" i="4"/>
  <c r="F79" i="4"/>
  <c r="E79" i="4"/>
  <c r="C79" i="4"/>
  <c r="BV79" i="4"/>
  <c r="BP79" i="4"/>
  <c r="BJ79" i="4"/>
  <c r="BD79" i="4"/>
  <c r="AX79" i="4"/>
  <c r="AR79" i="4"/>
  <c r="AL79" i="4"/>
  <c r="AF79" i="4"/>
  <c r="Z79" i="4"/>
  <c r="T79" i="4"/>
  <c r="N79" i="4"/>
  <c r="M79" i="4"/>
  <c r="L79" i="4"/>
  <c r="K79" i="4"/>
  <c r="J79" i="4"/>
  <c r="BU73" i="4"/>
  <c r="BT73" i="4"/>
  <c r="BS73" i="4"/>
  <c r="BR73" i="4"/>
  <c r="BQ73" i="4"/>
  <c r="BO73" i="4"/>
  <c r="BN73" i="4"/>
  <c r="BM73" i="4"/>
  <c r="BL73" i="4"/>
  <c r="BK73" i="4"/>
  <c r="BI73" i="4"/>
  <c r="BH73" i="4"/>
  <c r="BG73" i="4"/>
  <c r="BF73" i="4"/>
  <c r="BE73" i="4"/>
  <c r="BC73" i="4"/>
  <c r="BB73" i="4"/>
  <c r="BA73" i="4"/>
  <c r="AZ73" i="4"/>
  <c r="AY73" i="4"/>
  <c r="AW73" i="4"/>
  <c r="AV73" i="4"/>
  <c r="AU73" i="4"/>
  <c r="AT73" i="4"/>
  <c r="AS73" i="4"/>
  <c r="AQ73" i="4"/>
  <c r="AQ54" i="4" s="1"/>
  <c r="AP73" i="4"/>
  <c r="AP54" i="4" s="1"/>
  <c r="AO73" i="4"/>
  <c r="AO54" i="4" s="1"/>
  <c r="AN73" i="4"/>
  <c r="AN54" i="4" s="1"/>
  <c r="AM73" i="4"/>
  <c r="AM54" i="4" s="1"/>
  <c r="AK73" i="4"/>
  <c r="AJ73" i="4"/>
  <c r="AI73" i="4"/>
  <c r="AH73" i="4"/>
  <c r="AG73" i="4"/>
  <c r="AE73" i="4"/>
  <c r="AD73" i="4"/>
  <c r="AC73" i="4"/>
  <c r="AB73" i="4"/>
  <c r="AA73" i="4"/>
  <c r="Y73" i="4"/>
  <c r="X73" i="4"/>
  <c r="W73" i="4"/>
  <c r="V73" i="4"/>
  <c r="U73" i="4"/>
  <c r="S73" i="4"/>
  <c r="R73" i="4"/>
  <c r="Q73" i="4"/>
  <c r="P73" i="4"/>
  <c r="O73" i="4"/>
  <c r="BV69" i="4"/>
  <c r="BJ69" i="4"/>
  <c r="BD69" i="4"/>
  <c r="AX69" i="4"/>
  <c r="AR69" i="4"/>
  <c r="AL69" i="4"/>
  <c r="AF69" i="4"/>
  <c r="Z69" i="4"/>
  <c r="T69" i="4"/>
  <c r="N69" i="4"/>
  <c r="M69" i="4"/>
  <c r="L69" i="4"/>
  <c r="K69" i="4"/>
  <c r="J69" i="4"/>
  <c r="BV64" i="4"/>
  <c r="BJ64" i="4"/>
  <c r="BD64" i="4"/>
  <c r="AX64" i="4"/>
  <c r="AR64" i="4"/>
  <c r="AL64" i="4"/>
  <c r="AF64" i="4"/>
  <c r="Z64" i="4"/>
  <c r="T64" i="4"/>
  <c r="N64" i="4"/>
  <c r="M64" i="4"/>
  <c r="L64" i="4"/>
  <c r="K64" i="4"/>
  <c r="J64" i="4"/>
  <c r="BV59" i="4"/>
  <c r="BP59" i="4"/>
  <c r="BJ59" i="4"/>
  <c r="BD59" i="4"/>
  <c r="AX59" i="4"/>
  <c r="AR59" i="4"/>
  <c r="AF59" i="4"/>
  <c r="Z59" i="4"/>
  <c r="T59" i="4"/>
  <c r="N59" i="4"/>
  <c r="M59" i="4"/>
  <c r="L59" i="4"/>
  <c r="K59" i="4"/>
  <c r="J59" i="4"/>
  <c r="BV56" i="4"/>
  <c r="BP56" i="4"/>
  <c r="BJ56" i="4"/>
  <c r="BD56" i="4"/>
  <c r="AX56" i="4"/>
  <c r="AR56" i="4"/>
  <c r="AL56" i="4"/>
  <c r="AF56" i="4"/>
  <c r="Z56" i="4"/>
  <c r="T56" i="4"/>
  <c r="N56" i="4"/>
  <c r="M56" i="4"/>
  <c r="L56" i="4"/>
  <c r="K56" i="4"/>
  <c r="J56" i="4"/>
  <c r="BV45" i="4"/>
  <c r="BP45" i="4"/>
  <c r="BJ45" i="4"/>
  <c r="AX45" i="4"/>
  <c r="AL45" i="4"/>
  <c r="AF45" i="4"/>
  <c r="Z45" i="4"/>
  <c r="T45" i="4"/>
  <c r="N45" i="4"/>
  <c r="M45" i="4"/>
  <c r="L45" i="4"/>
  <c r="K45" i="4"/>
  <c r="J45" i="4"/>
  <c r="BJ41" i="4"/>
  <c r="BD41" i="4"/>
  <c r="AR41" i="4"/>
  <c r="AL41" i="4"/>
  <c r="AF41" i="4"/>
  <c r="Z41" i="4"/>
  <c r="T41" i="4"/>
  <c r="N41" i="4"/>
  <c r="M41" i="4"/>
  <c r="L41" i="4"/>
  <c r="K41" i="4"/>
  <c r="J41" i="4"/>
  <c r="BV38" i="4"/>
  <c r="BP38" i="4"/>
  <c r="BJ38" i="4"/>
  <c r="BD38" i="4"/>
  <c r="AX38" i="4"/>
  <c r="AR38" i="4"/>
  <c r="AL38" i="4"/>
  <c r="AF38" i="4"/>
  <c r="Z38" i="4"/>
  <c r="T38" i="4"/>
  <c r="N38" i="4"/>
  <c r="M38" i="4"/>
  <c r="L38" i="4"/>
  <c r="K38" i="4"/>
  <c r="J38" i="4"/>
  <c r="BV36" i="4"/>
  <c r="BP36" i="4"/>
  <c r="BJ36" i="4"/>
  <c r="BD36" i="4"/>
  <c r="AX36" i="4"/>
  <c r="AR36" i="4"/>
  <c r="AL36" i="4"/>
  <c r="AF36" i="4"/>
  <c r="Z36" i="4"/>
  <c r="T36" i="4"/>
  <c r="N36" i="4"/>
  <c r="M36" i="4"/>
  <c r="L36" i="4"/>
  <c r="K36" i="4"/>
  <c r="J36" i="4"/>
  <c r="BV35" i="4"/>
  <c r="BP35" i="4"/>
  <c r="BJ35" i="4"/>
  <c r="BD35" i="4"/>
  <c r="AX35" i="4"/>
  <c r="AR35" i="4"/>
  <c r="AL35" i="4"/>
  <c r="AF35" i="4"/>
  <c r="Z35" i="4"/>
  <c r="T35" i="4"/>
  <c r="N35" i="4"/>
  <c r="M35" i="4"/>
  <c r="L35" i="4"/>
  <c r="K35" i="4"/>
  <c r="J35" i="4"/>
  <c r="BV34" i="4"/>
  <c r="BP34" i="4"/>
  <c r="BJ34" i="4"/>
  <c r="BD34" i="4"/>
  <c r="AX34" i="4"/>
  <c r="AR34" i="4"/>
  <c r="AL34" i="4"/>
  <c r="Z34" i="4"/>
  <c r="T34" i="4"/>
  <c r="N34" i="4"/>
  <c r="M34" i="4"/>
  <c r="L34" i="4"/>
  <c r="K34" i="4"/>
  <c r="J34" i="4"/>
  <c r="BV33" i="4"/>
  <c r="BP33" i="4"/>
  <c r="BJ33" i="4"/>
  <c r="BD33" i="4"/>
  <c r="AX33" i="4"/>
  <c r="AR33" i="4"/>
  <c r="AL33" i="4"/>
  <c r="AF33" i="4"/>
  <c r="Z33" i="4"/>
  <c r="T33" i="4"/>
  <c r="N33" i="4"/>
  <c r="M33" i="4"/>
  <c r="L33" i="4"/>
  <c r="K33" i="4"/>
  <c r="J33" i="4"/>
  <c r="BV32" i="4"/>
  <c r="BP32" i="4"/>
  <c r="BJ32" i="4"/>
  <c r="BD32" i="4"/>
  <c r="AX32" i="4"/>
  <c r="AR32" i="4"/>
  <c r="AL32" i="4"/>
  <c r="AF32" i="4"/>
  <c r="Z32" i="4"/>
  <c r="T32" i="4"/>
  <c r="N32" i="4"/>
  <c r="M32" i="4"/>
  <c r="L32" i="4"/>
  <c r="K32" i="4"/>
  <c r="J32" i="4"/>
  <c r="BV31" i="4"/>
  <c r="BP31" i="4"/>
  <c r="BJ31" i="4"/>
  <c r="BD31" i="4"/>
  <c r="AX31" i="4"/>
  <c r="AR31" i="4"/>
  <c r="AL31" i="4"/>
  <c r="AF31" i="4"/>
  <c r="Z31" i="4"/>
  <c r="T31" i="4"/>
  <c r="N31" i="4"/>
  <c r="M31" i="4"/>
  <c r="L31" i="4"/>
  <c r="K31" i="4"/>
  <c r="J31" i="4"/>
  <c r="BV29" i="4"/>
  <c r="BP29" i="4"/>
  <c r="BJ29" i="4"/>
  <c r="BD29" i="4"/>
  <c r="AX29" i="4"/>
  <c r="AR29" i="4"/>
  <c r="AL29" i="4"/>
  <c r="AF29" i="4"/>
  <c r="Z29" i="4"/>
  <c r="T29" i="4"/>
  <c r="N29" i="4"/>
  <c r="M29" i="4"/>
  <c r="L29" i="4"/>
  <c r="K29" i="4"/>
  <c r="J29" i="4"/>
  <c r="BV28" i="4"/>
  <c r="BP28" i="4"/>
  <c r="BJ28" i="4"/>
  <c r="BD28" i="4"/>
  <c r="AX28" i="4"/>
  <c r="AR28" i="4"/>
  <c r="AL28" i="4"/>
  <c r="AF28" i="4"/>
  <c r="Z28" i="4"/>
  <c r="T28" i="4"/>
  <c r="N28" i="4"/>
  <c r="M28" i="4"/>
  <c r="L28" i="4"/>
  <c r="K28" i="4"/>
  <c r="J28" i="4"/>
  <c r="BV27" i="4"/>
  <c r="BP27" i="4"/>
  <c r="BJ27" i="4"/>
  <c r="BD27" i="4"/>
  <c r="AX27" i="4"/>
  <c r="AR27" i="4"/>
  <c r="Z27" i="4"/>
  <c r="T27" i="4"/>
  <c r="N27" i="4"/>
  <c r="M27" i="4"/>
  <c r="L27" i="4"/>
  <c r="K27" i="4"/>
  <c r="J27" i="4"/>
  <c r="BV26" i="4"/>
  <c r="BP26" i="4"/>
  <c r="BJ26" i="4"/>
  <c r="BD26" i="4"/>
  <c r="AX26" i="4"/>
  <c r="AR26" i="4"/>
  <c r="AL26" i="4"/>
  <c r="AF26" i="4"/>
  <c r="Z26" i="4"/>
  <c r="T26" i="4"/>
  <c r="N26" i="4"/>
  <c r="M26" i="4"/>
  <c r="L26" i="4"/>
  <c r="K26" i="4"/>
  <c r="J26" i="4"/>
  <c r="BV24" i="4"/>
  <c r="BP24" i="4"/>
  <c r="BJ24" i="4"/>
  <c r="BD24" i="4"/>
  <c r="AX24" i="4"/>
  <c r="AR24" i="4"/>
  <c r="AL24" i="4"/>
  <c r="AF24" i="4"/>
  <c r="Z24" i="4"/>
  <c r="T24" i="4"/>
  <c r="N24" i="4"/>
  <c r="M24" i="4"/>
  <c r="L24" i="4"/>
  <c r="K24" i="4"/>
  <c r="J24" i="4"/>
  <c r="BV23" i="4"/>
  <c r="BP23" i="4"/>
  <c r="BJ23" i="4"/>
  <c r="BD23" i="4"/>
  <c r="AX23" i="4"/>
  <c r="AR23" i="4"/>
  <c r="AL23" i="4"/>
  <c r="AF23" i="4"/>
  <c r="Z23" i="4"/>
  <c r="T23" i="4"/>
  <c r="N23" i="4"/>
  <c r="M23" i="4"/>
  <c r="L23" i="4"/>
  <c r="K23" i="4"/>
  <c r="J23" i="4"/>
  <c r="BV20" i="4"/>
  <c r="BP20" i="4"/>
  <c r="BJ20" i="4"/>
  <c r="BD20" i="4"/>
  <c r="AX20" i="4"/>
  <c r="AR20" i="4"/>
  <c r="AL20" i="4"/>
  <c r="AF20" i="4"/>
  <c r="Z20" i="4"/>
  <c r="T20" i="4"/>
  <c r="N20" i="4"/>
  <c r="M20" i="4"/>
  <c r="L20" i="4"/>
  <c r="K20" i="4"/>
  <c r="J20" i="4"/>
  <c r="BV19" i="4"/>
  <c r="BP19" i="4"/>
  <c r="BJ19" i="4"/>
  <c r="BD19" i="4"/>
  <c r="AX19" i="4"/>
  <c r="AR19" i="4"/>
  <c r="AL19" i="4"/>
  <c r="AF19" i="4"/>
  <c r="Z19" i="4"/>
  <c r="N19" i="4"/>
  <c r="M19" i="4"/>
  <c r="L19" i="4"/>
  <c r="K19" i="4"/>
  <c r="J19" i="4"/>
  <c r="BV18" i="4"/>
  <c r="BP18" i="4"/>
  <c r="BJ18" i="4"/>
  <c r="BD18" i="4"/>
  <c r="AX18" i="4"/>
  <c r="AR18" i="4"/>
  <c r="AL18" i="4"/>
  <c r="AF18" i="4"/>
  <c r="Z18" i="4"/>
  <c r="N18" i="4"/>
  <c r="M18" i="4"/>
  <c r="L18" i="4"/>
  <c r="K18" i="4"/>
  <c r="J18" i="4"/>
  <c r="BV17" i="4"/>
  <c r="BP17" i="4"/>
  <c r="BJ17" i="4"/>
  <c r="BD17" i="4"/>
  <c r="AX17" i="4"/>
  <c r="AR17" i="4"/>
  <c r="AL17" i="4"/>
  <c r="AF17" i="4"/>
  <c r="Z17" i="4"/>
  <c r="T17" i="4"/>
  <c r="N17" i="4"/>
  <c r="M17" i="4"/>
  <c r="L17" i="4"/>
  <c r="K17" i="4"/>
  <c r="J17" i="4"/>
  <c r="BV16" i="4"/>
  <c r="BP16" i="4"/>
  <c r="BJ16" i="4"/>
  <c r="BD16" i="4"/>
  <c r="AX16" i="4"/>
  <c r="AR16" i="4"/>
  <c r="AL16" i="4"/>
  <c r="BV13" i="4"/>
  <c r="BP13" i="4"/>
  <c r="BJ13" i="4"/>
  <c r="BD13" i="4"/>
  <c r="AX13" i="4"/>
  <c r="AR13" i="4"/>
  <c r="AL13" i="4"/>
  <c r="Z13" i="4"/>
  <c r="T13" i="4"/>
  <c r="N13" i="4"/>
  <c r="M13" i="4"/>
  <c r="L13" i="4"/>
  <c r="K13" i="4"/>
  <c r="J13" i="4"/>
  <c r="BU12" i="4"/>
  <c r="BT12" i="4"/>
  <c r="BS12" i="4"/>
  <c r="BR12" i="4"/>
  <c r="BQ12" i="4"/>
  <c r="BO12" i="4"/>
  <c r="BN12" i="4"/>
  <c r="BM12" i="4"/>
  <c r="BL12" i="4"/>
  <c r="BK12" i="4"/>
  <c r="BI12" i="4"/>
  <c r="BH12" i="4"/>
  <c r="BG12" i="4"/>
  <c r="BF12" i="4"/>
  <c r="BE12" i="4"/>
  <c r="BC12" i="4"/>
  <c r="BB12" i="4"/>
  <c r="BA12" i="4"/>
  <c r="AZ12" i="4"/>
  <c r="AY12" i="4"/>
  <c r="AW12" i="4"/>
  <c r="AV12" i="4"/>
  <c r="AU12" i="4"/>
  <c r="AT12" i="4"/>
  <c r="AS12" i="4"/>
  <c r="AQ12" i="4"/>
  <c r="AP12" i="4"/>
  <c r="AO12" i="4"/>
  <c r="AN12" i="4"/>
  <c r="AM12" i="4"/>
  <c r="AK12" i="4"/>
  <c r="AJ12" i="4"/>
  <c r="AI12" i="4"/>
  <c r="AH12" i="4"/>
  <c r="AG12" i="4"/>
  <c r="AE12" i="4"/>
  <c r="AD12" i="4"/>
  <c r="AC12" i="4"/>
  <c r="AB12" i="4"/>
  <c r="AA12" i="4"/>
  <c r="Y12" i="4"/>
  <c r="X12" i="4"/>
  <c r="W12" i="4"/>
  <c r="V12" i="4"/>
  <c r="U12" i="4"/>
  <c r="S12" i="4"/>
  <c r="R12" i="4"/>
  <c r="Q12" i="4"/>
  <c r="P12" i="4"/>
  <c r="O12" i="4"/>
  <c r="G16" i="4" l="1"/>
  <c r="BQ132" i="4"/>
  <c r="BV3" i="4" s="1"/>
  <c r="L55" i="4"/>
  <c r="Z55" i="4"/>
  <c r="AX55" i="4"/>
  <c r="BV55" i="4"/>
  <c r="J55" i="4"/>
  <c r="N55" i="4"/>
  <c r="AL55" i="4"/>
  <c r="BJ55" i="4"/>
  <c r="K55" i="4"/>
  <c r="T55" i="4"/>
  <c r="AR55" i="4"/>
  <c r="BP55" i="4"/>
  <c r="M55" i="4"/>
  <c r="AF55" i="4"/>
  <c r="BD55" i="4"/>
  <c r="BS151" i="4"/>
  <c r="BV153" i="4"/>
  <c r="BV152" i="4"/>
  <c r="H152" i="4"/>
  <c r="H151" i="4" s="1"/>
  <c r="AS132" i="4"/>
  <c r="AX3" i="4" s="1"/>
  <c r="AM132" i="4"/>
  <c r="AR3" i="4" s="1"/>
  <c r="AQ132" i="4"/>
  <c r="BO132" i="4"/>
  <c r="BK132" i="4"/>
  <c r="BP3" i="4" s="1"/>
  <c r="K140" i="4"/>
  <c r="AG132" i="4"/>
  <c r="AL3" i="4" s="1"/>
  <c r="N132" i="4"/>
  <c r="Q132" i="4"/>
  <c r="K134" i="4"/>
  <c r="BE132" i="4"/>
  <c r="BJ3" i="4" s="1"/>
  <c r="AO140" i="4"/>
  <c r="AO132" i="4" s="1"/>
  <c r="AL12" i="4"/>
  <c r="P7" i="10" s="1"/>
  <c r="BV12" i="4"/>
  <c r="AA7" i="10" s="1"/>
  <c r="J73" i="4"/>
  <c r="T73" i="4"/>
  <c r="Z73" i="4"/>
  <c r="AF73" i="4"/>
  <c r="AL73" i="4"/>
  <c r="BD73" i="4"/>
  <c r="G136" i="4"/>
  <c r="AI140" i="4"/>
  <c r="AI132" i="4" s="1"/>
  <c r="AU140" i="4"/>
  <c r="AU132" i="4" s="1"/>
  <c r="BG140" i="4"/>
  <c r="BG132" i="4" s="1"/>
  <c r="AF140" i="4"/>
  <c r="G143" i="4"/>
  <c r="I56" i="4"/>
  <c r="G56" i="4"/>
  <c r="I64" i="4"/>
  <c r="H64" i="4" s="1"/>
  <c r="G64" i="4"/>
  <c r="BP73" i="4"/>
  <c r="BV73" i="4"/>
  <c r="G84" i="4"/>
  <c r="I88" i="4"/>
  <c r="I89" i="4" s="1"/>
  <c r="I112" i="4"/>
  <c r="I113" i="4" s="1"/>
  <c r="I117" i="4"/>
  <c r="I118" i="4" s="1"/>
  <c r="G117" i="4"/>
  <c r="G118" i="4" s="1"/>
  <c r="I122" i="4"/>
  <c r="I123" i="4" s="1"/>
  <c r="G122" i="4"/>
  <c r="G123" i="4" s="1"/>
  <c r="U132" i="4"/>
  <c r="Z3" i="4" s="1"/>
  <c r="O132" i="4"/>
  <c r="T3" i="4" s="1"/>
  <c r="W132" i="4"/>
  <c r="AA132" i="4"/>
  <c r="AF3" i="4" s="1"/>
  <c r="H134" i="4"/>
  <c r="J134" i="4"/>
  <c r="T134" i="4"/>
  <c r="AF134" i="4"/>
  <c r="AR134" i="4"/>
  <c r="BD134" i="4"/>
  <c r="BP134" i="4"/>
  <c r="Z134" i="4"/>
  <c r="AL134" i="4"/>
  <c r="AX134" i="4"/>
  <c r="BJ134" i="4"/>
  <c r="BV134" i="4"/>
  <c r="J140" i="4"/>
  <c r="I142" i="4"/>
  <c r="I140" i="4" s="1"/>
  <c r="I59" i="4"/>
  <c r="H59" i="4" s="1"/>
  <c r="M12" i="4"/>
  <c r="T12" i="4"/>
  <c r="K7" i="10" s="1"/>
  <c r="G19" i="4"/>
  <c r="I13" i="4"/>
  <c r="H13" i="4" s="1"/>
  <c r="G13" i="4"/>
  <c r="G158" i="4"/>
  <c r="G141" i="4"/>
  <c r="AX73" i="4"/>
  <c r="G107" i="4"/>
  <c r="G108" i="4" s="1"/>
  <c r="L73" i="4"/>
  <c r="I102" i="4"/>
  <c r="I103" i="4" s="1"/>
  <c r="BJ73" i="4"/>
  <c r="G97" i="4"/>
  <c r="G98" i="4" s="1"/>
  <c r="N73" i="4"/>
  <c r="I93" i="4"/>
  <c r="I94" i="4" s="1"/>
  <c r="I79" i="4"/>
  <c r="AR73" i="4"/>
  <c r="G59" i="4"/>
  <c r="G93" i="4"/>
  <c r="G94" i="4" s="1"/>
  <c r="I97" i="4"/>
  <c r="I98" i="4" s="1"/>
  <c r="G102" i="4"/>
  <c r="G103" i="4" s="1"/>
  <c r="I107" i="4"/>
  <c r="I108" i="4" s="1"/>
  <c r="G112" i="4"/>
  <c r="G113" i="4" s="1"/>
  <c r="AC132" i="4"/>
  <c r="T140" i="4"/>
  <c r="AE132" i="4"/>
  <c r="AK132" i="4"/>
  <c r="AW132" i="4"/>
  <c r="BI132" i="4"/>
  <c r="BU132" i="4"/>
  <c r="AR140" i="4"/>
  <c r="BD140" i="4"/>
  <c r="BP140" i="4"/>
  <c r="Z140" i="4"/>
  <c r="BQ153" i="4"/>
  <c r="K12" i="4"/>
  <c r="AF12" i="4"/>
  <c r="I18" i="4"/>
  <c r="H18" i="4" s="1"/>
  <c r="G18" i="4"/>
  <c r="I20" i="4"/>
  <c r="H20" i="4" s="1"/>
  <c r="G20" i="4"/>
  <c r="I23" i="4"/>
  <c r="H23" i="4" s="1"/>
  <c r="G23" i="4"/>
  <c r="I24" i="4"/>
  <c r="H24" i="4" s="1"/>
  <c r="I26" i="4"/>
  <c r="H26" i="4" s="1"/>
  <c r="I36" i="4"/>
  <c r="H36" i="4" s="1"/>
  <c r="I38" i="4"/>
  <c r="H38" i="4" s="1"/>
  <c r="I45" i="4"/>
  <c r="H45" i="4" s="1"/>
  <c r="BP12" i="4"/>
  <c r="I69" i="4"/>
  <c r="H69" i="4" s="1"/>
  <c r="G69" i="4"/>
  <c r="G79" i="4"/>
  <c r="I84" i="4"/>
  <c r="G88" i="4"/>
  <c r="G89" i="4" s="1"/>
  <c r="S132" i="4"/>
  <c r="Y132" i="4"/>
  <c r="I17" i="4"/>
  <c r="H17" i="4" s="1"/>
  <c r="G17" i="4"/>
  <c r="I19" i="4"/>
  <c r="H19" i="4" s="1"/>
  <c r="I27" i="4"/>
  <c r="H27" i="4" s="1"/>
  <c r="I29" i="4"/>
  <c r="H29" i="4" s="1"/>
  <c r="I35" i="4"/>
  <c r="H35" i="4" s="1"/>
  <c r="I41" i="4"/>
  <c r="H41" i="4" s="1"/>
  <c r="G45" i="4"/>
  <c r="G41" i="4"/>
  <c r="G38" i="4"/>
  <c r="AR12" i="4"/>
  <c r="S7" i="10" s="1"/>
  <c r="G36" i="4"/>
  <c r="G35" i="4"/>
  <c r="I34" i="4"/>
  <c r="H34" i="4" s="1"/>
  <c r="G34" i="4"/>
  <c r="BD12" i="4"/>
  <c r="V7" i="10" s="1"/>
  <c r="I33" i="4"/>
  <c r="H33" i="4" s="1"/>
  <c r="G33" i="4"/>
  <c r="AX12" i="4"/>
  <c r="T7" i="10" s="1"/>
  <c r="I32" i="4"/>
  <c r="H32" i="4" s="1"/>
  <c r="G32" i="4"/>
  <c r="I31" i="4"/>
  <c r="H31" i="4" s="1"/>
  <c r="BJ12" i="4"/>
  <c r="W7" i="10" s="1"/>
  <c r="G31" i="4"/>
  <c r="G29" i="4"/>
  <c r="I28" i="4"/>
  <c r="H28" i="4" s="1"/>
  <c r="L12" i="4"/>
  <c r="G28" i="4"/>
  <c r="G27" i="4"/>
  <c r="G26" i="4"/>
  <c r="N12" i="4"/>
  <c r="G24" i="4"/>
  <c r="BS132" i="4"/>
  <c r="G135" i="4"/>
  <c r="I134" i="4"/>
  <c r="BA132" i="4"/>
  <c r="BM132" i="4"/>
  <c r="AX140" i="4"/>
  <c r="BJ140" i="4"/>
  <c r="BV140" i="4"/>
  <c r="G144" i="4"/>
  <c r="J12" i="4"/>
  <c r="Z12" i="4"/>
  <c r="L7" i="10" s="1"/>
  <c r="K73" i="4"/>
  <c r="M73" i="4"/>
  <c r="G142" i="4"/>
  <c r="AL140" i="4"/>
  <c r="G152" i="4"/>
  <c r="G151" i="4" s="1"/>
  <c r="J113" i="4"/>
  <c r="J118" i="4"/>
  <c r="Z118" i="4"/>
  <c r="J123" i="4"/>
  <c r="Z123" i="4"/>
  <c r="J127" i="4"/>
  <c r="I126" i="4"/>
  <c r="I127" i="4" s="1"/>
  <c r="Z127" i="4"/>
  <c r="G126" i="4"/>
  <c r="G127" i="4" s="1"/>
  <c r="H142" i="4"/>
  <c r="H140" i="4" s="1"/>
  <c r="BQ152" i="4"/>
  <c r="H132" i="4" l="1"/>
  <c r="BV132" i="4"/>
  <c r="AA10" i="10" s="1"/>
  <c r="AA9" i="10" s="1"/>
  <c r="Y9" i="10" s="1"/>
  <c r="J132" i="4"/>
  <c r="H158" i="4"/>
  <c r="I158" i="4"/>
  <c r="I132" i="4"/>
  <c r="K132" i="4"/>
  <c r="G55" i="4"/>
  <c r="H56" i="4"/>
  <c r="H55" i="4" s="1"/>
  <c r="I55" i="4"/>
  <c r="BQ151" i="4"/>
  <c r="BV151" i="4"/>
  <c r="AA12" i="10" s="1"/>
  <c r="Y12" i="10" s="1"/>
  <c r="AX132" i="4"/>
  <c r="T10" i="10" s="1"/>
  <c r="T9" i="10" s="1"/>
  <c r="R9" i="10" s="1"/>
  <c r="BD132" i="4"/>
  <c r="AR132" i="4"/>
  <c r="BP132" i="4"/>
  <c r="T132" i="4"/>
  <c r="BJ132" i="4"/>
  <c r="H112" i="4"/>
  <c r="H113" i="4" s="1"/>
  <c r="H93" i="4"/>
  <c r="H94" i="4" s="1"/>
  <c r="H84" i="4"/>
  <c r="Z132" i="4"/>
  <c r="H122" i="4"/>
  <c r="H123" i="4" s="1"/>
  <c r="G140" i="4"/>
  <c r="AL132" i="4"/>
  <c r="H117" i="4"/>
  <c r="H118" i="4" s="1"/>
  <c r="H102" i="4"/>
  <c r="H103" i="4" s="1"/>
  <c r="H88" i="4"/>
  <c r="H89" i="4" s="1"/>
  <c r="G134" i="4"/>
  <c r="AF132" i="4"/>
  <c r="H13" i="10"/>
  <c r="H12" i="10" s="1"/>
  <c r="U7" i="10"/>
  <c r="Z7" i="10"/>
  <c r="Y7" i="10" s="1"/>
  <c r="R7" i="10"/>
  <c r="J7" i="10"/>
  <c r="O7" i="10"/>
  <c r="N7" i="10" s="1"/>
  <c r="H107" i="4"/>
  <c r="H108" i="4" s="1"/>
  <c r="H97" i="4"/>
  <c r="H98" i="4" s="1"/>
  <c r="G12" i="4"/>
  <c r="BX12" i="4" s="1"/>
  <c r="H12" i="4"/>
  <c r="I12" i="4"/>
  <c r="H126" i="4"/>
  <c r="H127" i="4" s="1"/>
  <c r="H79" i="4"/>
  <c r="G73" i="4"/>
  <c r="BX73" i="4" s="1"/>
  <c r="I73" i="4"/>
  <c r="G132" i="4" l="1"/>
  <c r="BX132" i="4" s="1"/>
  <c r="BX151" i="4"/>
  <c r="H7" i="10"/>
  <c r="H73" i="4"/>
  <c r="H10" i="10" l="1"/>
  <c r="H9" i="10" s="1"/>
  <c r="G54" i="4" l="1"/>
  <c r="H8" i="10" l="1"/>
  <c r="H6" i="10" s="1"/>
  <c r="G10" i="4"/>
  <c r="G8" i="4" l="1"/>
  <c r="H4" i="10" l="1"/>
  <c r="C5" i="10" s="1"/>
  <c r="AH54" i="4"/>
  <c r="AH10" i="4" s="1"/>
  <c r="BI54" i="4"/>
  <c r="BI10" i="4" s="1"/>
  <c r="AD54" i="4"/>
  <c r="AD10" i="4" s="1"/>
  <c r="AT54" i="4"/>
  <c r="AT10" i="4" s="1"/>
  <c r="AW54" i="4"/>
  <c r="AW10" i="4" s="1"/>
  <c r="BC54" i="4"/>
  <c r="BC10" i="4" s="1"/>
  <c r="Y54" i="4"/>
  <c r="Y10" i="4" s="1"/>
  <c r="BO54" i="4"/>
  <c r="BO10" i="4" s="1"/>
  <c r="BV54" i="4"/>
  <c r="AA8" i="10" s="1"/>
  <c r="R54" i="4"/>
  <c r="R10" i="4" s="1"/>
  <c r="BH54" i="4"/>
  <c r="BH10" i="4" s="1"/>
  <c r="BS54" i="4"/>
  <c r="BS10" i="4" s="1"/>
  <c r="X54" i="4"/>
  <c r="X10" i="4" s="1"/>
  <c r="H54" i="4"/>
  <c r="H10" i="4" s="1"/>
  <c r="AQ10" i="4"/>
  <c r="BL54" i="4"/>
  <c r="BL10" i="4" s="1"/>
  <c r="L54" i="4"/>
  <c r="L10" i="4" s="1"/>
  <c r="BT54" i="4"/>
  <c r="BT10" i="4" s="1"/>
  <c r="AZ54" i="4"/>
  <c r="AZ10" i="4" s="1"/>
  <c r="AB54" i="4"/>
  <c r="AB10" i="4" s="1"/>
  <c r="AS54" i="4"/>
  <c r="AS10" i="4" s="1"/>
  <c r="J54" i="4"/>
  <c r="J10" i="4" s="1"/>
  <c r="AK54" i="4"/>
  <c r="AK10" i="4" s="1"/>
  <c r="U54" i="4"/>
  <c r="U10" i="4" s="1"/>
  <c r="AJ54" i="4"/>
  <c r="AJ10" i="4" s="1"/>
  <c r="BF54" i="4"/>
  <c r="BF10" i="4" s="1"/>
  <c r="V54" i="4"/>
  <c r="V10" i="4" s="1"/>
  <c r="AC54" i="4"/>
  <c r="AC10" i="4" s="1"/>
  <c r="K54" i="4"/>
  <c r="K10" i="4" s="1"/>
  <c r="P54" i="4"/>
  <c r="P10" i="4" s="1"/>
  <c r="BK54" i="4"/>
  <c r="BK10" i="4" s="1"/>
  <c r="BX55" i="4"/>
  <c r="N54" i="4"/>
  <c r="N10" i="4" s="1"/>
  <c r="N8" i="4" s="1"/>
  <c r="AU54" i="4"/>
  <c r="AU10" i="4" s="1"/>
  <c r="BM54" i="4"/>
  <c r="BM10" i="4" s="1"/>
  <c r="T54" i="4"/>
  <c r="K8" i="10" s="1"/>
  <c r="S54" i="4"/>
  <c r="S10" i="4" s="1"/>
  <c r="AV54" i="4"/>
  <c r="AV10" i="4" s="1"/>
  <c r="O54" i="4"/>
  <c r="O10" i="4" s="1"/>
  <c r="AE54" i="4"/>
  <c r="AE10" i="4" s="1"/>
  <c r="BD54" i="4"/>
  <c r="V8" i="10" s="1"/>
  <c r="Q54" i="4"/>
  <c r="Q10" i="4" s="1"/>
  <c r="AN10" i="4"/>
  <c r="Z54" i="4"/>
  <c r="Z10" i="4" s="1"/>
  <c r="W54" i="4"/>
  <c r="W10" i="4" s="1"/>
  <c r="I54" i="4"/>
  <c r="I10" i="4" s="1"/>
  <c r="I8" i="4" s="1"/>
  <c r="AI54" i="4"/>
  <c r="AI10" i="4" s="1"/>
  <c r="AL54" i="4"/>
  <c r="AL10" i="4" s="1"/>
  <c r="M54" i="4"/>
  <c r="M10" i="4" s="1"/>
  <c r="AA54" i="4"/>
  <c r="AA10" i="4" s="1"/>
  <c r="BR54" i="4"/>
  <c r="BR10" i="4" s="1"/>
  <c r="AY54" i="4"/>
  <c r="AY10" i="4" s="1"/>
  <c r="AP10" i="4"/>
  <c r="BG54" i="4"/>
  <c r="BG10" i="4" s="1"/>
  <c r="BB54" i="4"/>
  <c r="BB10" i="4" s="1"/>
  <c r="AM10" i="4"/>
  <c r="AR54" i="4"/>
  <c r="S8" i="10" s="1"/>
  <c r="BA54" i="4"/>
  <c r="BA10" i="4" s="1"/>
  <c r="BQ54" i="4"/>
  <c r="BQ10" i="4" s="1"/>
  <c r="BP54" i="4"/>
  <c r="Z8" i="10" s="1"/>
  <c r="BN54" i="4"/>
  <c r="BN10" i="4" s="1"/>
  <c r="BE54" i="4"/>
  <c r="BE10" i="4" s="1"/>
  <c r="AX54" i="4"/>
  <c r="AX10" i="4" s="1"/>
  <c r="AF54" i="4"/>
  <c r="O8" i="10" s="1"/>
  <c r="BU54" i="4"/>
  <c r="BU10" i="4" s="1"/>
  <c r="BJ54" i="4"/>
  <c r="W8" i="10" s="1"/>
  <c r="AG54" i="4"/>
  <c r="AG10" i="4" s="1"/>
  <c r="AO10" i="4"/>
  <c r="Y8" i="10" l="1"/>
  <c r="L20" i="10"/>
  <c r="AA20" i="10"/>
  <c r="V20" i="10"/>
  <c r="BJ10" i="4"/>
  <c r="W6" i="10" s="1"/>
  <c r="BP10" i="4"/>
  <c r="Z6" i="10" s="1"/>
  <c r="T10" i="4"/>
  <c r="K6" i="10" s="1"/>
  <c r="O20" i="10"/>
  <c r="BD10" i="4"/>
  <c r="V6" i="10" s="1"/>
  <c r="S20" i="10"/>
  <c r="Z20" i="10"/>
  <c r="W20" i="10"/>
  <c r="T20" i="10"/>
  <c r="H8" i="4"/>
  <c r="K20" i="10"/>
  <c r="T6" i="10"/>
  <c r="AX8" i="4"/>
  <c r="T4" i="10" s="1"/>
  <c r="AL8" i="4"/>
  <c r="P4" i="10" s="1"/>
  <c r="P6" i="10"/>
  <c r="L6" i="10"/>
  <c r="Z8" i="4"/>
  <c r="L4" i="10" s="1"/>
  <c r="U8" i="10"/>
  <c r="BV10" i="4"/>
  <c r="L8" i="10"/>
  <c r="J8" i="10" s="1"/>
  <c r="P8" i="10"/>
  <c r="N8" i="10" s="1"/>
  <c r="T8" i="10"/>
  <c r="R8" i="10" s="1"/>
  <c r="AF10" i="4"/>
  <c r="AR10" i="4"/>
  <c r="BX54" i="4"/>
  <c r="BJ8" i="4" l="1"/>
  <c r="W4" i="10" s="1"/>
  <c r="U6" i="10"/>
  <c r="BD8" i="4"/>
  <c r="V4" i="10" s="1"/>
  <c r="T8" i="4"/>
  <c r="K4" i="10" s="1"/>
  <c r="J4" i="10" s="1"/>
  <c r="J6" i="10"/>
  <c r="BX10" i="4"/>
  <c r="BP8" i="4"/>
  <c r="Z4" i="10" s="1"/>
  <c r="S6" i="10"/>
  <c r="R6" i="10" s="1"/>
  <c r="AR8" i="4"/>
  <c r="S4" i="10" s="1"/>
  <c r="R4" i="10" s="1"/>
  <c r="O6" i="10"/>
  <c r="N6" i="10" s="1"/>
  <c r="AF8" i="4"/>
  <c r="O4" i="10" s="1"/>
  <c r="N4" i="10" s="1"/>
  <c r="BV8" i="4"/>
  <c r="AA4" i="10" s="1"/>
  <c r="AA6" i="10"/>
  <c r="Y6" i="10" s="1"/>
  <c r="Y4" i="10" l="1"/>
  <c r="U4" i="10"/>
  <c r="BX8" i="4"/>
</calcChain>
</file>

<file path=xl/sharedStrings.xml><?xml version="1.0" encoding="utf-8"?>
<sst xmlns="http://schemas.openxmlformats.org/spreadsheetml/2006/main" count="940" uniqueCount="362">
  <si>
    <t>Индекс</t>
  </si>
  <si>
    <t>Наименование</t>
  </si>
  <si>
    <t>Формы контроля</t>
  </si>
  <si>
    <t>ЗЕТ</t>
  </si>
  <si>
    <t>Распределение по курсам и семестрам</t>
  </si>
  <si>
    <t xml:space="preserve">Всего часов </t>
  </si>
  <si>
    <t>в том числе</t>
  </si>
  <si>
    <t>Курс 1</t>
  </si>
  <si>
    <t>Курс 2</t>
  </si>
  <si>
    <t>Курс 3</t>
  </si>
  <si>
    <t>Курс 4</t>
  </si>
  <si>
    <t>Курс 5</t>
  </si>
  <si>
    <t>Экзамены</t>
  </si>
  <si>
    <t>Зачеты</t>
  </si>
  <si>
    <t>Зачеты с оценкой</t>
  </si>
  <si>
    <t>Курсовые работы</t>
  </si>
  <si>
    <t xml:space="preserve">Контакт. раб. </t>
  </si>
  <si>
    <t>из них</t>
  </si>
  <si>
    <t>СР</t>
  </si>
  <si>
    <t>Семестр 1</t>
  </si>
  <si>
    <t>Семестр 2</t>
  </si>
  <si>
    <t>Семестр 3</t>
  </si>
  <si>
    <t>Семестр 4</t>
  </si>
  <si>
    <t>Семестр 5</t>
  </si>
  <si>
    <t>Семестр 6</t>
  </si>
  <si>
    <t>Семестр 7</t>
  </si>
  <si>
    <t>Семестр 8</t>
  </si>
  <si>
    <t>Семестр 9</t>
  </si>
  <si>
    <t>Семестр А</t>
  </si>
  <si>
    <t>Лек</t>
  </si>
  <si>
    <t>Подгр/ Лаб</t>
  </si>
  <si>
    <t>Пр/ Сем</t>
  </si>
  <si>
    <t>Контроль</t>
  </si>
  <si>
    <t xml:space="preserve">Итого по ООП </t>
  </si>
  <si>
    <t>Б1</t>
  </si>
  <si>
    <t>Дисциплины (модули)</t>
  </si>
  <si>
    <t>Б1.Б</t>
  </si>
  <si>
    <t>Б1.Б.1</t>
  </si>
  <si>
    <t>Б1.Б.2</t>
  </si>
  <si>
    <t>Б1.Б.4</t>
  </si>
  <si>
    <t>Б1.Б.5</t>
  </si>
  <si>
    <t>Б1.Б.6</t>
  </si>
  <si>
    <t>Б1.Б.7</t>
  </si>
  <si>
    <t>Б1.Б.8</t>
  </si>
  <si>
    <t>Б1.Б.9</t>
  </si>
  <si>
    <t>Б1.Б.10</t>
  </si>
  <si>
    <t>Б1.Б.11</t>
  </si>
  <si>
    <t>Б1.Б.12</t>
  </si>
  <si>
    <t>Б1.Б.13</t>
  </si>
  <si>
    <t>Б1.Б.14</t>
  </si>
  <si>
    <t>Б1.Б.15</t>
  </si>
  <si>
    <t>Б1.Б.16</t>
  </si>
  <si>
    <t>Б1.Б.17</t>
  </si>
  <si>
    <t>Б1.Б.20</t>
  </si>
  <si>
    <t>Б1.Б.21</t>
  </si>
  <si>
    <t>Б1.Б.22</t>
  </si>
  <si>
    <t>Б1.Б.24</t>
  </si>
  <si>
    <t>Б1.Б.25</t>
  </si>
  <si>
    <t>Б1.Б.26</t>
  </si>
  <si>
    <t>Б1.Б.27</t>
  </si>
  <si>
    <t>Б1.Б.29</t>
  </si>
  <si>
    <t>Б1.Б.30</t>
  </si>
  <si>
    <t>Б1.Б.31</t>
  </si>
  <si>
    <t>Б1.Б.32</t>
  </si>
  <si>
    <t>Б1.Б.33</t>
  </si>
  <si>
    <t>Б1.Б.34</t>
  </si>
  <si>
    <t>Б1.Б.35</t>
  </si>
  <si>
    <t>Б1.Б.36</t>
  </si>
  <si>
    <t>Б1.Б.37</t>
  </si>
  <si>
    <t>Б1.Б.38</t>
  </si>
  <si>
    <t>Б1.Б.39</t>
  </si>
  <si>
    <t>*</t>
  </si>
  <si>
    <t>Б1.В</t>
  </si>
  <si>
    <t>Б1.В.ОД</t>
  </si>
  <si>
    <t>Б1.В.ОД.4</t>
  </si>
  <si>
    <t>Б1.В.ОД.6</t>
  </si>
  <si>
    <t>Б1.В.ОД.7</t>
  </si>
  <si>
    <t>Б1.В.ОД.8</t>
  </si>
  <si>
    <t>Б1.В.ОД.10</t>
  </si>
  <si>
    <t>Б1.В.ОД.11</t>
  </si>
  <si>
    <t>Б1.В.ОД.12</t>
  </si>
  <si>
    <t>Б1.В.ДВ</t>
  </si>
  <si>
    <t>Б1.В.ДВ.1</t>
  </si>
  <si>
    <t>1</t>
  </si>
  <si>
    <t>2</t>
  </si>
  <si>
    <t>Б1.В.ДВ.2</t>
  </si>
  <si>
    <t>Б1.В.ДВ.3</t>
  </si>
  <si>
    <t>Б1.В.ДВ.4</t>
  </si>
  <si>
    <t>Б1.В.ДВ.5</t>
  </si>
  <si>
    <t>Б1.В.ДВ.6</t>
  </si>
  <si>
    <t>Б1.В.ДВ.7</t>
  </si>
  <si>
    <t>Б1.В.ДВ.8</t>
  </si>
  <si>
    <t>Б1.В.ДВ.9</t>
  </si>
  <si>
    <t>Б1.В.ДВ.10</t>
  </si>
  <si>
    <t>Б1.В.ДВ.11</t>
  </si>
  <si>
    <t>Экз</t>
  </si>
  <si>
    <t>Зач</t>
  </si>
  <si>
    <t>ЗаО</t>
  </si>
  <si>
    <t>КР</t>
  </si>
  <si>
    <t>Контакт.р</t>
  </si>
  <si>
    <t>в т.ч.ауд.р.</t>
  </si>
  <si>
    <t>Недель</t>
  </si>
  <si>
    <t>Часов</t>
  </si>
  <si>
    <t>Контакт.р.</t>
  </si>
  <si>
    <t>Б2</t>
  </si>
  <si>
    <t>Практики</t>
  </si>
  <si>
    <t>Б2.У</t>
  </si>
  <si>
    <t>Б2.У.1</t>
  </si>
  <si>
    <t>Б2.П</t>
  </si>
  <si>
    <t>Б2.П.1</t>
  </si>
  <si>
    <t>Б2.П.3</t>
  </si>
  <si>
    <t>Преддипломная практика</t>
  </si>
  <si>
    <t>Б2.П.4</t>
  </si>
  <si>
    <t>Всего часов</t>
  </si>
  <si>
    <t>Всего</t>
  </si>
  <si>
    <t>Б3</t>
  </si>
  <si>
    <t>Государственная итоговая аттестация</t>
  </si>
  <si>
    <t>Б3.Д.1</t>
  </si>
  <si>
    <t>За</t>
  </si>
  <si>
    <t>Конс</t>
  </si>
  <si>
    <t>ФТД</t>
  </si>
  <si>
    <t>Факультативы</t>
  </si>
  <si>
    <t>Базовая часть</t>
  </si>
  <si>
    <t>Иностранный язык</t>
  </si>
  <si>
    <t>Философия</t>
  </si>
  <si>
    <t>Безопасность жизнедеятельности</t>
  </si>
  <si>
    <t>Физическая культура и спорт</t>
  </si>
  <si>
    <t>Профсоюзное движение</t>
  </si>
  <si>
    <t>Культурология</t>
  </si>
  <si>
    <t>История культуры Санкт-Петербурга</t>
  </si>
  <si>
    <t xml:space="preserve">Концепции  современного естествознания </t>
  </si>
  <si>
    <t>6</t>
  </si>
  <si>
    <t>Вариативная часть</t>
  </si>
  <si>
    <t>СОГЛАСОВАНО</t>
  </si>
  <si>
    <t>УТВЕРЖДАЮ</t>
  </si>
  <si>
    <t>УЧЕБНЫЙ ПЛАН</t>
  </si>
  <si>
    <t>План одобрен Ученым советом вуза</t>
  </si>
  <si>
    <t xml:space="preserve">Ректор </t>
  </si>
  <si>
    <t>_x000D_
Запесоцкий А.С.</t>
  </si>
  <si>
    <t>Протокол №</t>
  </si>
  <si>
    <t>"___" ____________ 20___ г.</t>
  </si>
  <si>
    <t>подготовки бакалавров</t>
  </si>
  <si>
    <t>Квалификация: бакалавр</t>
  </si>
  <si>
    <t>Год начала подготовки</t>
  </si>
  <si>
    <t>(по учебному плану)</t>
  </si>
  <si>
    <t>Форма обучения: очно-заочная</t>
  </si>
  <si>
    <t>Образовательный стандарт</t>
  </si>
  <si>
    <t>Декан</t>
  </si>
  <si>
    <t>Зав. кафедрой</t>
  </si>
  <si>
    <t>Б3.Г.1</t>
  </si>
  <si>
    <t>А</t>
  </si>
  <si>
    <t>ИТОГО</t>
  </si>
  <si>
    <t>Обязат. %</t>
  </si>
  <si>
    <t>Макс.</t>
  </si>
  <si>
    <t>Мин.</t>
  </si>
  <si>
    <t>Факт</t>
  </si>
  <si>
    <t xml:space="preserve">Итого по ООП                                  </t>
  </si>
  <si>
    <t>Итого обязательная часть (%)</t>
  </si>
  <si>
    <t>Обязательная часть</t>
  </si>
  <si>
    <t>Б2.Б</t>
  </si>
  <si>
    <t>Б2.В</t>
  </si>
  <si>
    <t>Б3.Б</t>
  </si>
  <si>
    <t>Доля…занятий от аудиторных</t>
  </si>
  <si>
    <t>лекционных</t>
  </si>
  <si>
    <t>в интерактивной форме</t>
  </si>
  <si>
    <t>Учебная нагрузка (час/нед)</t>
  </si>
  <si>
    <t>Аудиторная (ООП - элект. курсы по физ.к.) (чистое ТО)</t>
  </si>
  <si>
    <t>Аудиторная (ООП - элект. Курсы по физ.к.) с расср. практ. и НИР</t>
  </si>
  <si>
    <t xml:space="preserve">Аудиторная (элект. курсы по физ.к.) </t>
  </si>
  <si>
    <t>Обязательные формы контроля</t>
  </si>
  <si>
    <t>Экзамены (экз)</t>
  </si>
  <si>
    <t>Зачеты (за)</t>
  </si>
  <si>
    <t>Зачет с оценкой (ЗаО)</t>
  </si>
  <si>
    <t>Курсовые работы (КР)</t>
  </si>
  <si>
    <t>Контрольные</t>
  </si>
  <si>
    <t>НОУ ВПО "Санкт-Петербургский Гуманитарный университет профсоюзов_x000D_"</t>
  </si>
  <si>
    <t>Инклюзия в социальной и профессиональной деятельности</t>
  </si>
  <si>
    <t>Б1.Б.40</t>
  </si>
  <si>
    <t>Б1.Б.41</t>
  </si>
  <si>
    <t>Элективные дисциплины</t>
  </si>
  <si>
    <t>Обязательная часть Блока 1</t>
  </si>
  <si>
    <t>Часть Блока 1, формируемая участниками образовательных отношений</t>
  </si>
  <si>
    <t>Обязательная часть Блока 2
Учебная практика</t>
  </si>
  <si>
    <t>Обязательная часть Блока 2
Производственная практика</t>
  </si>
  <si>
    <t>Блок 3
Государственная итоговая аттестация</t>
  </si>
  <si>
    <t>Подготовка к сдаче и сдача государственного экзамена</t>
  </si>
  <si>
    <t>Подготовка к процедуре защиты  и защита ВКР</t>
  </si>
  <si>
    <t>?</t>
  </si>
  <si>
    <t>38.03.01</t>
  </si>
  <si>
    <t>Основы права</t>
  </si>
  <si>
    <t>Русский язык и культура речи</t>
  </si>
  <si>
    <t>Психология</t>
  </si>
  <si>
    <t>Практикум по психологии менеджмента</t>
  </si>
  <si>
    <t>Информатика</t>
  </si>
  <si>
    <t>Статистика</t>
  </si>
  <si>
    <t>Управление человеческими ресурсами</t>
  </si>
  <si>
    <t>Логистика</t>
  </si>
  <si>
    <t>Практикум по дипломному проектированию</t>
  </si>
  <si>
    <t>Основы экономической безопасности</t>
  </si>
  <si>
    <t>Б1.В.ОД.1</t>
  </si>
  <si>
    <t>Б1.В.ОД.2</t>
  </si>
  <si>
    <t>Б1.В.ОД.3</t>
  </si>
  <si>
    <t>Б1.В.ОД.5</t>
  </si>
  <si>
    <t>Б1.В.ОД.9</t>
  </si>
  <si>
    <t>Б1.В.ОД.13</t>
  </si>
  <si>
    <t>Б1.В.ОД.14</t>
  </si>
  <si>
    <t>9А</t>
  </si>
  <si>
    <t>Маркетинг</t>
  </si>
  <si>
    <t>Финансовый менеджмент</t>
  </si>
  <si>
    <t xml:space="preserve">Ознакомительная практика </t>
  </si>
  <si>
    <t>Часть Блока 2, формируемая участниками образовательных отношений
Производственная практика</t>
  </si>
  <si>
    <t>Технологическая (проектно-технологическая) практика</t>
  </si>
  <si>
    <t>&gt;160</t>
  </si>
  <si>
    <t>&gt;9</t>
  </si>
  <si>
    <t>&gt;6</t>
  </si>
  <si>
    <t>НРК</t>
  </si>
  <si>
    <t>Национально-региональный компонент</t>
  </si>
  <si>
    <t>ФТД.1</t>
  </si>
  <si>
    <t>Валеология</t>
  </si>
  <si>
    <t>ФТД.2</t>
  </si>
  <si>
    <t>Мировая культура и искусство</t>
  </si>
  <si>
    <t>1. Календарный учебный график</t>
  </si>
  <si>
    <t>Мес</t>
  </si>
  <si>
    <t>Сентябрь</t>
  </si>
  <si>
    <t>Октябрь</t>
  </si>
  <si>
    <t>Ноябрь</t>
  </si>
  <si>
    <t>Декабрь</t>
  </si>
  <si>
    <t>Январь</t>
  </si>
  <si>
    <t>Февраль</t>
  </si>
  <si>
    <t>Март</t>
  </si>
  <si>
    <t>Апрель</t>
  </si>
  <si>
    <t>Май</t>
  </si>
  <si>
    <t>Июнь</t>
  </si>
  <si>
    <t>Июль</t>
  </si>
  <si>
    <t>Август</t>
  </si>
  <si>
    <t>Нед</t>
  </si>
  <si>
    <t>3</t>
  </si>
  <si>
    <t>4</t>
  </si>
  <si>
    <t>5</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</si>
  <si>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</si>
  <si>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</si>
  <si>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</si>
  <si>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</si>
  <si>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</si>
  <si>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</si>
  <si>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</si>
  <si>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</si>
  <si>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</si>
  <si>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</si>
  <si>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</si>
  <si>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</si>
  <si>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</si>
  <si>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</si>
  <si>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</si>
  <si>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</si>
  <si>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</si>
  <si>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</si>
  <si>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</si>
  <si>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</si>
  <si>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</si>
  <si>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</si>
  <si>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</si>
  <si>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</si>
  <si>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</si>
  <si>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</si>
  <si>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</si>
  <si>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</si>
  <si>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</si>
  <si>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</si>
  <si>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</si>
  <si>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</si>
  <si>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</si>
  <si>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</si>
  <si>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</si>
  <si>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</si>
  <si>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</si>
  <si>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</si>
  <si>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</si>
  <si>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</si>
  <si>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</si>
  <si>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</si>
  <si>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</si>
  <si>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</si>
  <si>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</si>
  <si>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</si>
  <si>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t>
  </si>
  <si>
    <t>I</t>
  </si>
  <si>
    <t>Э</t>
  </si>
  <si>
    <t>К</t>
  </si>
  <si>
    <t>II</t>
  </si>
  <si>
    <t>III</t>
  </si>
  <si>
    <t>У</t>
  </si>
  <si>
    <t>IV</t>
  </si>
  <si>
    <t>V</t>
  </si>
  <si>
    <t>П</t>
  </si>
  <si>
    <t>Г</t>
  </si>
  <si>
    <t>VI</t>
  </si>
  <si>
    <t>VII</t>
  </si>
  <si>
    <t xml:space="preserve">2. Условные обозначения: </t>
  </si>
  <si>
    <t>Теоретическое обучение</t>
  </si>
  <si>
    <t>Экзаменационные сессии</t>
  </si>
  <si>
    <t>Учебная практика</t>
  </si>
  <si>
    <t>Учебная практика (рассред.)</t>
  </si>
  <si>
    <t>Н</t>
  </si>
  <si>
    <t>Научно-исследовательская работа</t>
  </si>
  <si>
    <t>Научно-исследовательская работа (рассред.)</t>
  </si>
  <si>
    <t>Производственная практика</t>
  </si>
  <si>
    <t>Производственная практика (рассред.)</t>
  </si>
  <si>
    <t>Гос. экзамены и/или защита ВКР</t>
  </si>
  <si>
    <t>Каникулы</t>
  </si>
  <si>
    <t>Нерабочие праздничные дни: в соответствии со ст. 112 Трудового кодекса РФ</t>
  </si>
  <si>
    <t>Срок обучения: 4 г. 11,5 мес.</t>
  </si>
  <si>
    <t>-</t>
  </si>
  <si>
    <t>Инвестиционная и инновационная деятельность организации</t>
  </si>
  <si>
    <t>Ценообразование в СКС</t>
  </si>
  <si>
    <t xml:space="preserve">Налогообложение  организаций </t>
  </si>
  <si>
    <t>Банковские услуги организациям СКС</t>
  </si>
  <si>
    <t>ФТД.3</t>
  </si>
  <si>
    <t>Деловая культура</t>
  </si>
  <si>
    <t>История России</t>
  </si>
  <si>
    <t>Всеобщая история</t>
  </si>
  <si>
    <t>Направление подготовки 38.03.02 Менеджмент</t>
  </si>
  <si>
    <t>профиль "Менеджмент организаций социально-культурной сферы"</t>
  </si>
  <si>
    <t>Б1.Б.3</t>
  </si>
  <si>
    <t>Деловые коммуникации</t>
  </si>
  <si>
    <t>Социология</t>
  </si>
  <si>
    <t>Математика</t>
  </si>
  <si>
    <t>Информационные технологии в менеджменте</t>
  </si>
  <si>
    <t>Управленческий учет в организациях</t>
  </si>
  <si>
    <t>Экономическая теория</t>
  </si>
  <si>
    <t xml:space="preserve">Теория менеджмента </t>
  </si>
  <si>
    <t>Планирование в организации</t>
  </si>
  <si>
    <t>Основы бизнес-планирования в СКС</t>
  </si>
  <si>
    <t>Бухгалтерский  учет в организации</t>
  </si>
  <si>
    <t>Экономика инфраструктурного комплекса в российских регионах</t>
  </si>
  <si>
    <t>Корпоративная социальная ответсвенность</t>
  </si>
  <si>
    <t>Управленческие решения</t>
  </si>
  <si>
    <t>Управление качеством</t>
  </si>
  <si>
    <t>Управление недвижимостью</t>
  </si>
  <si>
    <t>Риск-менеджмент в организациях</t>
  </si>
  <si>
    <t>Организационное поведение и управление конфликтами</t>
  </si>
  <si>
    <t>Социально-экономическое прогнозирование</t>
  </si>
  <si>
    <t>Б1.Б.18</t>
  </si>
  <si>
    <t>Б1.Б.19</t>
  </si>
  <si>
    <t>Б1.Б.23</t>
  </si>
  <si>
    <t>Б1.Б.28</t>
  </si>
  <si>
    <t>Основы управления в сфере услуг</t>
  </si>
  <si>
    <t>Маркетинг в СКС</t>
  </si>
  <si>
    <t>Экономический анализ деятельности организаций</t>
  </si>
  <si>
    <t>Организация предпринимательской деятельности в СКС</t>
  </si>
  <si>
    <t>Основы социально-культурного проектирования</t>
  </si>
  <si>
    <t>Экономика социально-культурной сферы</t>
  </si>
  <si>
    <t>Исследование систем управления</t>
  </si>
  <si>
    <t>Оценка бизнеса</t>
  </si>
  <si>
    <t>Стратегический менеджмент</t>
  </si>
  <si>
    <t>Основы антикризисного менеджмента в организациях</t>
  </si>
  <si>
    <t>Б1.В.ОД.15</t>
  </si>
  <si>
    <t>Рекламное сопровождение проектов</t>
  </si>
  <si>
    <t>Психология управления</t>
  </si>
  <si>
    <t>Методы принятия управленческих решений в СКС</t>
  </si>
  <si>
    <t xml:space="preserve">Управление проектными рисками в СКС  </t>
  </si>
  <si>
    <t>Экономика организаций</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</si>
</sst>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numFmt numFmtId="165" formatCode="0.0%"/>
  </numFmts>
  <fonts count="29" x14ac:knownFonts="1">
    <font>
      <sz val="11"/>
      <color theme="1"/>
      <name val="Calibri"/>
      <family val="2"/>
      <scheme val="minor"/>
    </font>
    <font>
      <sz val="11"/>
      <color theme="1"/>
      <name val="Calibri"/>
      <family val="2"/>
      <scheme val="minor"/>
    </font>
    <font>
      <sz val="8"/>
      <color indexed="8"/>
      <name val="Tahoma"/>
      <family val="2"/>
      <charset val="204"/>
    </font>
    <font>
      <sz val="9"/>
      <color indexed="8"/>
      <name val="Tahoma"/>
      <family val="2"/>
      <charset val="204"/>
    </font>
    <font>
      <sz val="8"/>
      <color indexed="8"/>
      <name val="Tahoma"/>
      <family val="2"/>
      <charset val="204"/>
    </font>
    <font>
      <sz val="6.95"/>
      <color indexed="8"/>
      <name val="Tahoma"/>
      <family val="2"/>
      <charset val="204"/>
    </font>
    <font>
      <b/>
      <sz val="15"/>
      <color rgb="FF444444"/>
      <name val="Arial"/>
      <family val="2"/>
      <charset val="204"/>
    </font>
    <font>
      <sz val="8"/>
      <color rgb="FF000000"/>
      <name val="Tahoma"/>
      <family val="2"/>
      <charset val="204"/>
    </font>
    <font>
      <sz val="8.25"/>
      <color indexed="8"/>
      <name val="Tahoma"/>
      <family val="2"/>
      <charset val="204"/>
    </font>
    <font>
      <b/>
      <sz val="14"/>
      <color indexed="8"/>
      <name val="Times New Roman"/>
      <family val="1"/>
      <charset val="204"/>
    </font>
    <font>
      <sz val="22"/>
      <color indexed="8"/>
      <name val="Tahoma"/>
      <family val="2"/>
      <charset val="204"/>
    </font>
    <font>
      <b/>
      <sz val="9"/>
      <color indexed="8"/>
      <name val="Tahoma"/>
      <family val="2"/>
      <charset val="204"/>
    </font>
    <font>
      <sz val="12"/>
      <color indexed="8"/>
      <name val="Arial"/>
      <family val="2"/>
      <charset val="204"/>
    </font>
    <font>
      <b/>
      <sz val="14"/>
      <color indexed="8"/>
      <name val="Arial"/>
      <family val="2"/>
      <charset val="204"/>
    </font>
    <font>
      <i/>
      <sz val="12"/>
      <color indexed="8"/>
      <name val="Times New Roman"/>
      <family val="1"/>
      <charset val="204"/>
    </font>
    <font>
      <sz val="12"/>
      <color indexed="8"/>
      <name val="Tahoma"/>
      <family val="2"/>
      <charset val="204"/>
    </font>
    <font>
      <b/>
      <sz val="11"/>
      <color indexed="8"/>
      <name val="Arial"/>
      <family val="2"/>
      <charset val="204"/>
    </font>
    <font>
      <sz val="10"/>
      <color indexed="8"/>
      <name val="Arial"/>
      <family val="2"/>
      <charset val="204"/>
    </font>
    <font>
      <u/>
      <sz val="10"/>
      <color indexed="8"/>
      <name val="Arial"/>
      <family val="2"/>
      <charset val="204"/>
    </font>
    <font>
      <i/>
      <sz val="10"/>
      <color indexed="8"/>
      <name val="Arial"/>
      <family val="2"/>
      <charset val="204"/>
    </font>
    <font>
      <sz val="11"/>
      <color indexed="8"/>
      <name val="Arial"/>
      <family val="2"/>
      <charset val="204"/>
    </font>
    <font>
      <b/>
      <sz val="12"/>
      <color indexed="8"/>
      <name val="Times New Roman"/>
      <family val="1"/>
      <charset val="204"/>
    </font>
    <font>
      <b/>
      <sz val="8"/>
      <color indexed="8"/>
      <name val="Tahoma"/>
      <family val="2"/>
      <charset val="204"/>
    </font>
    <font>
      <sz val="9"/>
      <color indexed="8"/>
      <name val="Calibri"/>
      <family val="2"/>
      <charset val="204"/>
    </font>
    <font>
      <b/>
      <sz val="14"/>
      <color indexed="8"/>
      <name val="Tahoma"/>
      <family val="2"/>
      <charset val="204"/>
    </font>
    <font>
      <sz val="14"/>
      <color indexed="8"/>
      <name val="Tahoma"/>
      <family val="2"/>
      <charset val="204"/>
    </font>
    <font>
      <u/>
      <sz val="13"/>
      <color indexed="8"/>
      <name val="Arial"/>
      <family val="2"/>
      <charset val="204"/>
    </font>
    <font>
      <sz val="10"/>
      <color indexed="8"/>
      <name val="Tahoma"/>
      <family val="2"/>
      <charset val="204"/>
    </font>
    <font>
      <sz val="8"/>
      <color theme="1"/>
      <name val="Tahoma"/>
      <family val="2"/>
      <charset val="204"/>
    </font>
  </fonts>
  <fills count="18">
    <fill>
      <patternFill patternType="none"/>
    </fill>
    <fill>
      <patternFill patternType="gray125"/>
    </fill>
    <fill>
      <patternFill patternType="solid">
        <fgColor theme="2"/>
        <bgColor indexed="64"/>
      </patternFill>
    </fill>
    <fill>
      <patternFill patternType="solid">
        <fgColor theme="0"/>
        <bgColor indexed="16"/>
      </patternFill>
    </fill>
    <fill>
      <patternFill patternType="solid">
        <fgColor theme="0"/>
        <bgColor indexed="64"/>
      </patternFill>
    </fill>
    <fill>
      <patternFill patternType="solid">
        <fgColor theme="2"/>
        <bgColor indexed="16"/>
      </patternFill>
    </fill>
    <fill>
      <patternFill patternType="solid">
        <fgColor indexed="9"/>
        <bgColor indexed="16"/>
      </patternFill>
    </fill>
    <fill>
      <patternFill patternType="solid">
        <fgColor rgb="FFFFFF0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66"/>
        <bgColor indexed="64"/>
      </patternFill>
    </fill>
    <fill>
      <patternFill patternType="solid">
        <fgColor rgb="FFEEECE1"/>
        <bgColor indexed="16"/>
      </patternFill>
    </fill>
    <fill>
      <patternFill patternType="lightUp">
        <fgColor indexed="20"/>
        <bgColor indexed="9"/>
      </patternFill>
    </fill>
    <fill>
      <patternFill patternType="solid">
        <fgColor indexed="22"/>
        <bgColor indexed="16"/>
      </patternFill>
    </fill>
    <fill>
      <patternFill patternType="solid">
        <fgColor rgb="FFFFFF00"/>
        <bgColor indexed="16"/>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diagonal/>
    </border>
    <border>
      <left style="medium">
        <color indexed="64"/>
      </left>
      <right style="thin">
        <color indexed="64"/>
      </right>
      <top/>
      <bottom style="medium">
        <color indexed="64"/>
      </bottom>
      <diagonal/>
    </border>
  </borders>
  <cellStyleXfs count="15">
    <xf numFmtId="0" fontId="0" fillId="0" borderId="0"/>
    <xf numFmtId="0" fontId="2" fillId="0" borderId="0"/>
    <xf numFmtId="0" fontId="8" fillId="0" borderId="0"/>
    <xf numFmtId="0" fontId="4" fillId="0" borderId="0"/>
    <xf numFmtId="0" fontId="4" fillId="0" borderId="0"/>
    <xf numFmtId="0" fontId="4" fillId="0" borderId="0"/>
    <xf numFmtId="0" fontId="4" fillId="0" borderId="0"/>
    <xf numFmtId="0" fontId="1" fillId="0" borderId="0"/>
    <xf numFmtId="0" fontId="3" fillId="0" borderId="0"/>
    <xf numFmtId="0" fontId="4" fillId="0" borderId="0"/>
    <xf numFmtId="0" fontId="4" fillId="0" borderId="0"/>
    <xf numFmtId="0" fontId="4" fillId="0" borderId="0"/>
    <xf numFmtId="0" fontId="4" fillId="0" borderId="0"/>
    <xf numFmtId="0" fontId="4" fillId="0" borderId="0"/>
    <xf numFmtId="0" fontId="2" fillId="0" borderId="0"/>
  </cellStyleXfs>
  <cellXfs count="455">
    <xf numFmtId="0" fontId="0" fillId="0" borderId="0" xfId="0"/>
    <xf numFmtId="0" fontId="4" fillId="0" borderId="0" xfId="1" applyNumberFormat="1" applyFont="1" applyFill="1" applyBorder="1" applyAlignment="1" applyProtection="1">
      <alignment vertical="center"/>
    </xf>
    <xf numFmtId="0" fontId="2" fillId="0" borderId="0" xfId="1" applyFill="1" applyProtection="1"/>
    <xf numFmtId="12" fontId="4" fillId="2" borderId="5" xfId="1" applyNumberFormat="1" applyFont="1" applyFill="1" applyBorder="1" applyAlignment="1" applyProtection="1">
      <alignment vertical="center"/>
    </xf>
    <xf numFmtId="0" fontId="4" fillId="3" borderId="0" xfId="1" applyFont="1" applyFill="1" applyBorder="1" applyAlignment="1" applyProtection="1">
      <alignment horizontal="center" vertical="center"/>
      <protection locked="0"/>
    </xf>
    <xf numFmtId="0" fontId="5" fillId="3" borderId="0" xfId="1" applyFont="1" applyFill="1" applyBorder="1" applyAlignment="1" applyProtection="1">
      <alignment horizontal="left" vertical="center"/>
      <protection locked="0"/>
    </xf>
    <xf numFmtId="0" fontId="5" fillId="3" borderId="0" xfId="1" applyFont="1" applyFill="1" applyBorder="1" applyAlignment="1" applyProtection="1">
      <alignment horizontal="center" vertical="center"/>
      <protection locked="0"/>
    </xf>
    <xf numFmtId="0" fontId="5" fillId="3" borderId="0" xfId="1" applyFont="1" applyFill="1" applyBorder="1" applyAlignment="1" applyProtection="1">
      <alignment horizontal="center" vertical="center"/>
    </xf>
    <xf numFmtId="0" fontId="5" fillId="3" borderId="0" xfId="1" applyNumberFormat="1" applyFont="1" applyFill="1" applyBorder="1" applyAlignment="1" applyProtection="1">
      <alignment horizontal="center" vertical="center"/>
      <protection locked="0"/>
    </xf>
    <xf numFmtId="1" fontId="5" fillId="3" borderId="0" xfId="1" applyNumberFormat="1" applyFont="1" applyFill="1" applyBorder="1" applyAlignment="1" applyProtection="1">
      <alignment horizontal="center" vertical="center"/>
      <protection locked="0"/>
    </xf>
    <xf numFmtId="0" fontId="2" fillId="4" borderId="0" xfId="1" applyFill="1" applyProtection="1">
      <protection locked="0"/>
    </xf>
    <xf numFmtId="0" fontId="4" fillId="5" borderId="8" xfId="1" applyNumberFormat="1" applyFont="1" applyFill="1" applyBorder="1" applyAlignment="1" applyProtection="1">
      <alignment horizontal="center" vertical="center"/>
    </xf>
    <xf numFmtId="0" fontId="4" fillId="5" borderId="9" xfId="1" applyNumberFormat="1" applyFont="1" applyFill="1" applyBorder="1" applyAlignment="1" applyProtection="1">
      <alignment horizontal="left" vertical="center" wrapText="1"/>
    </xf>
    <xf numFmtId="0" fontId="4" fillId="5" borderId="10" xfId="1" applyNumberFormat="1" applyFont="1" applyFill="1" applyBorder="1" applyAlignment="1" applyProtection="1">
      <alignment horizontal="center" vertical="center"/>
      <protection locked="0"/>
    </xf>
    <xf numFmtId="0" fontId="4" fillId="5" borderId="8" xfId="1" applyNumberFormat="1" applyFont="1" applyFill="1" applyBorder="1" applyAlignment="1" applyProtection="1">
      <alignment horizontal="center" vertical="center"/>
      <protection locked="0"/>
    </xf>
    <xf numFmtId="0" fontId="4" fillId="5" borderId="11" xfId="1" applyNumberFormat="1" applyFont="1" applyFill="1" applyBorder="1" applyAlignment="1" applyProtection="1">
      <alignment horizontal="center" vertical="center"/>
    </xf>
    <xf numFmtId="0" fontId="4" fillId="2" borderId="11" xfId="1" applyNumberFormat="1" applyFont="1" applyFill="1" applyBorder="1" applyAlignment="1" applyProtection="1">
      <alignment horizontal="center" vertical="center"/>
    </xf>
    <xf numFmtId="164" fontId="4" fillId="5" borderId="11" xfId="1" applyNumberFormat="1" applyFont="1" applyFill="1" applyBorder="1" applyAlignment="1" applyProtection="1">
      <alignment horizontal="center" vertical="center"/>
    </xf>
    <xf numFmtId="0" fontId="2" fillId="2" borderId="0" xfId="1" applyFill="1" applyProtection="1"/>
    <xf numFmtId="0" fontId="6" fillId="2" borderId="0" xfId="1" applyFont="1" applyFill="1" applyProtection="1"/>
    <xf numFmtId="0" fontId="4" fillId="3" borderId="0" xfId="1" applyFont="1" applyFill="1" applyBorder="1" applyAlignment="1" applyProtection="1">
      <alignment horizontal="left" vertical="center"/>
      <protection locked="0"/>
    </xf>
    <xf numFmtId="0" fontId="4" fillId="5" borderId="0" xfId="1" applyNumberFormat="1" applyFont="1" applyFill="1" applyBorder="1" applyAlignment="1" applyProtection="1">
      <alignment horizontal="center" vertical="center"/>
    </xf>
    <xf numFmtId="0" fontId="4" fillId="3" borderId="0" xfId="1" applyNumberFormat="1" applyFont="1" applyFill="1" applyBorder="1" applyAlignment="1" applyProtection="1">
      <alignment horizontal="center" vertical="center"/>
      <protection locked="0"/>
    </xf>
    <xf numFmtId="2" fontId="4" fillId="5" borderId="8" xfId="1" applyNumberFormat="1" applyFont="1" applyFill="1" applyBorder="1" applyAlignment="1" applyProtection="1">
      <alignment horizontal="center" vertical="center"/>
      <protection locked="0"/>
    </xf>
    <xf numFmtId="0" fontId="4" fillId="0" borderId="1" xfId="1" applyNumberFormat="1" applyFont="1" applyFill="1" applyBorder="1" applyAlignment="1" applyProtection="1">
      <alignment horizontal="center" vertical="center"/>
      <protection locked="0"/>
    </xf>
    <xf numFmtId="0" fontId="4" fillId="3" borderId="12" xfId="1" applyNumberFormat="1" applyFont="1" applyFill="1" applyBorder="1" applyAlignment="1" applyProtection="1">
      <alignment horizontal="left" vertical="center" wrapText="1"/>
      <protection locked="0"/>
    </xf>
    <xf numFmtId="0" fontId="4" fillId="3" borderId="13" xfId="1" applyNumberFormat="1" applyFont="1" applyFill="1" applyBorder="1" applyAlignment="1" applyProtection="1">
      <alignment horizontal="center" vertical="center" wrapText="1"/>
      <protection locked="0"/>
    </xf>
    <xf numFmtId="0" fontId="4" fillId="3" borderId="1" xfId="1" applyNumberFormat="1" applyFont="1" applyFill="1" applyBorder="1" applyAlignment="1" applyProtection="1">
      <alignment horizontal="center" vertical="center" wrapText="1"/>
      <protection locked="0"/>
    </xf>
    <xf numFmtId="0" fontId="4" fillId="5" borderId="14" xfId="1" applyNumberFormat="1" applyFont="1" applyFill="1" applyBorder="1" applyAlignment="1" applyProtection="1">
      <alignment horizontal="center" vertical="center"/>
    </xf>
    <xf numFmtId="0" fontId="4" fillId="5" borderId="1" xfId="1" applyNumberFormat="1" applyFont="1" applyFill="1" applyBorder="1" applyAlignment="1" applyProtection="1">
      <alignment horizontal="center" vertical="center"/>
    </xf>
    <xf numFmtId="0" fontId="4" fillId="3" borderId="1" xfId="1" applyNumberFormat="1" applyFont="1" applyFill="1" applyBorder="1" applyAlignment="1" applyProtection="1">
      <alignment horizontal="center" vertical="center"/>
      <protection locked="0"/>
    </xf>
    <xf numFmtId="0" fontId="4" fillId="3" borderId="3" xfId="1" applyNumberFormat="1" applyFont="1" applyFill="1" applyBorder="1" applyAlignment="1" applyProtection="1">
      <alignment horizontal="left" vertical="center" wrapText="1"/>
      <protection locked="0"/>
    </xf>
    <xf numFmtId="0" fontId="4" fillId="3" borderId="15" xfId="1" applyNumberFormat="1" applyFont="1" applyFill="1" applyBorder="1" applyAlignment="1" applyProtection="1">
      <alignment horizontal="center" vertical="center"/>
      <protection locked="0"/>
    </xf>
    <xf numFmtId="0" fontId="4" fillId="5" borderId="15" xfId="1" applyNumberFormat="1" applyFont="1" applyFill="1" applyBorder="1" applyAlignment="1" applyProtection="1">
      <alignment horizontal="center" vertical="center"/>
    </xf>
    <xf numFmtId="0" fontId="2" fillId="4" borderId="0" xfId="1" applyFill="1" applyProtection="1"/>
    <xf numFmtId="0" fontId="6" fillId="0" borderId="0" xfId="1" applyFont="1" applyProtection="1"/>
    <xf numFmtId="0" fontId="4" fillId="5" borderId="9" xfId="1" applyNumberFormat="1" applyFont="1" applyFill="1" applyBorder="1" applyAlignment="1" applyProtection="1">
      <alignment horizontal="left" vertical="center" wrapText="1"/>
      <protection locked="0"/>
    </xf>
    <xf numFmtId="0" fontId="4" fillId="3" borderId="7" xfId="1" applyNumberFormat="1" applyFont="1" applyFill="1" applyBorder="1" applyAlignment="1" applyProtection="1">
      <alignment horizontal="center" vertical="center" wrapText="1"/>
      <protection locked="0"/>
    </xf>
    <xf numFmtId="0" fontId="4" fillId="3" borderId="7" xfId="1" applyNumberFormat="1" applyFont="1" applyFill="1" applyBorder="1" applyAlignment="1" applyProtection="1">
      <alignment horizontal="center" vertical="center"/>
      <protection locked="0"/>
    </xf>
    <xf numFmtId="0" fontId="4" fillId="5" borderId="17" xfId="1" applyNumberFormat="1" applyFont="1" applyFill="1" applyBorder="1" applyAlignment="1" applyProtection="1">
      <alignment horizontal="center" vertical="center"/>
    </xf>
    <xf numFmtId="0" fontId="4" fillId="3" borderId="6" xfId="1" applyNumberFormat="1" applyFont="1" applyFill="1" applyBorder="1" applyAlignment="1" applyProtection="1">
      <alignment horizontal="center" vertical="center"/>
      <protection locked="0"/>
    </xf>
    <xf numFmtId="0" fontId="4" fillId="3" borderId="18" xfId="1" applyNumberFormat="1" applyFont="1" applyFill="1" applyBorder="1" applyAlignment="1" applyProtection="1">
      <alignment horizontal="left" vertical="center" wrapText="1"/>
      <protection locked="0"/>
    </xf>
    <xf numFmtId="0" fontId="4" fillId="3" borderId="19" xfId="1" applyNumberFormat="1" applyFont="1" applyFill="1" applyBorder="1" applyAlignment="1" applyProtection="1">
      <alignment horizontal="center" vertical="center" wrapText="1"/>
      <protection locked="0"/>
    </xf>
    <xf numFmtId="0" fontId="4" fillId="3" borderId="8" xfId="1" applyNumberFormat="1" applyFont="1" applyFill="1" applyBorder="1" applyAlignment="1" applyProtection="1">
      <alignment horizontal="center" vertical="center"/>
      <protection locked="0"/>
    </xf>
    <xf numFmtId="0" fontId="4" fillId="3" borderId="20" xfId="1" applyNumberFormat="1" applyFont="1" applyFill="1" applyBorder="1" applyAlignment="1" applyProtection="1">
      <alignment horizontal="center" vertical="center" wrapText="1"/>
      <protection locked="0"/>
    </xf>
    <xf numFmtId="49" fontId="4" fillId="3" borderId="21" xfId="1" applyNumberFormat="1" applyFont="1" applyFill="1" applyBorder="1" applyAlignment="1" applyProtection="1">
      <alignment horizontal="center" vertical="center" wrapText="1"/>
      <protection locked="0"/>
    </xf>
    <xf numFmtId="0" fontId="4" fillId="3" borderId="21" xfId="1" applyNumberFormat="1" applyFont="1" applyFill="1" applyBorder="1" applyAlignment="1" applyProtection="1">
      <alignment horizontal="center" vertical="center" wrapText="1"/>
      <protection locked="0"/>
    </xf>
    <xf numFmtId="0" fontId="4" fillId="3" borderId="21" xfId="1" applyNumberFormat="1" applyFont="1" applyFill="1" applyBorder="1" applyAlignment="1" applyProtection="1">
      <alignment horizontal="center" vertical="center"/>
      <protection locked="0"/>
    </xf>
    <xf numFmtId="0" fontId="4" fillId="5" borderId="22" xfId="1" applyNumberFormat="1" applyFont="1" applyFill="1" applyBorder="1" applyAlignment="1" applyProtection="1">
      <alignment horizontal="center" vertical="center"/>
    </xf>
    <xf numFmtId="0" fontId="4" fillId="3" borderId="23" xfId="1" applyNumberFormat="1" applyFont="1" applyFill="1" applyBorder="1" applyAlignment="1" applyProtection="1">
      <alignment horizontal="center" vertical="center" wrapText="1"/>
      <protection locked="0"/>
    </xf>
    <xf numFmtId="0" fontId="4" fillId="3" borderId="6" xfId="1" applyNumberFormat="1" applyFont="1" applyFill="1" applyBorder="1" applyAlignment="1" applyProtection="1">
      <alignment horizontal="center" vertical="center" wrapText="1"/>
      <protection locked="0"/>
    </xf>
    <xf numFmtId="0" fontId="4" fillId="3" borderId="25" xfId="1" applyNumberFormat="1" applyFont="1" applyFill="1" applyBorder="1" applyAlignment="1" applyProtection="1">
      <alignment horizontal="center" vertical="center"/>
      <protection locked="0"/>
    </xf>
    <xf numFmtId="0" fontId="4" fillId="3" borderId="25" xfId="1" applyNumberFormat="1" applyFont="1" applyFill="1" applyBorder="1" applyAlignment="1" applyProtection="1">
      <alignment horizontal="left" vertical="center"/>
      <protection locked="0"/>
    </xf>
    <xf numFmtId="0" fontId="4" fillId="4" borderId="0" xfId="1" applyFont="1" applyFill="1" applyAlignment="1" applyProtection="1">
      <alignment horizontal="center" vertical="center"/>
      <protection locked="0"/>
    </xf>
    <xf numFmtId="0" fontId="4" fillId="2" borderId="0" xfId="1" applyNumberFormat="1" applyFont="1" applyFill="1" applyAlignment="1" applyProtection="1">
      <alignment horizontal="center" vertical="center"/>
    </xf>
    <xf numFmtId="0" fontId="4" fillId="4" borderId="0" xfId="1" applyNumberFormat="1" applyFont="1" applyFill="1" applyAlignment="1" applyProtection="1">
      <alignment horizontal="center" vertical="center"/>
      <protection locked="0"/>
    </xf>
    <xf numFmtId="0" fontId="4" fillId="3" borderId="14" xfId="1" applyNumberFormat="1" applyFont="1" applyFill="1" applyBorder="1" applyAlignment="1" applyProtection="1">
      <alignment horizontal="center" vertical="center"/>
      <protection locked="0"/>
    </xf>
    <xf numFmtId="0" fontId="4" fillId="3" borderId="3" xfId="1" applyNumberFormat="1" applyFont="1" applyFill="1" applyBorder="1" applyAlignment="1" applyProtection="1">
      <alignment horizontal="left" vertical="center"/>
      <protection locked="0"/>
    </xf>
    <xf numFmtId="0" fontId="4" fillId="3" borderId="0" xfId="1" applyNumberFormat="1" applyFont="1" applyFill="1" applyBorder="1" applyAlignment="1" applyProtection="1">
      <alignment horizontal="left" vertical="center"/>
      <protection locked="0"/>
    </xf>
    <xf numFmtId="0" fontId="4" fillId="3" borderId="22" xfId="1" applyNumberFormat="1" applyFont="1" applyFill="1" applyBorder="1" applyAlignment="1" applyProtection="1">
      <alignment horizontal="center" vertical="center"/>
      <protection locked="0"/>
    </xf>
    <xf numFmtId="0" fontId="4" fillId="5" borderId="36" xfId="1" applyNumberFormat="1" applyFont="1" applyFill="1" applyBorder="1" applyAlignment="1" applyProtection="1">
      <alignment horizontal="center" vertical="center"/>
    </xf>
    <xf numFmtId="12" fontId="4" fillId="3" borderId="0" xfId="1" applyNumberFormat="1" applyFont="1" applyFill="1" applyBorder="1" applyAlignment="1" applyProtection="1">
      <alignment horizontal="center" vertical="center"/>
      <protection locked="0"/>
    </xf>
    <xf numFmtId="0" fontId="4" fillId="3" borderId="39" xfId="1" applyNumberFormat="1" applyFont="1" applyFill="1" applyBorder="1" applyAlignment="1" applyProtection="1">
      <alignment horizontal="center" vertical="center"/>
      <protection locked="0"/>
    </xf>
    <xf numFmtId="0" fontId="4" fillId="3" borderId="1" xfId="1" applyNumberFormat="1" applyFont="1" applyFill="1" applyBorder="1" applyAlignment="1" applyProtection="1">
      <alignment horizontal="left" vertical="center" wrapText="1"/>
      <protection locked="0"/>
    </xf>
    <xf numFmtId="0" fontId="4" fillId="5" borderId="0" xfId="1" applyFont="1" applyFill="1" applyBorder="1" applyAlignment="1" applyProtection="1">
      <alignment horizontal="center" vertical="center"/>
    </xf>
    <xf numFmtId="0" fontId="4" fillId="3" borderId="39" xfId="1" applyFont="1" applyFill="1" applyBorder="1" applyAlignment="1" applyProtection="1">
      <alignment horizontal="center" vertical="center"/>
      <protection locked="0"/>
    </xf>
    <xf numFmtId="1" fontId="4" fillId="5" borderId="0" xfId="1" applyNumberFormat="1" applyFont="1" applyFill="1" applyBorder="1" applyAlignment="1" applyProtection="1">
      <alignment horizontal="center" vertical="center"/>
    </xf>
    <xf numFmtId="0" fontId="4" fillId="3" borderId="8" xfId="1" applyNumberFormat="1" applyFont="1" applyFill="1" applyBorder="1" applyAlignment="1" applyProtection="1">
      <alignment horizontal="center" vertical="center"/>
    </xf>
    <xf numFmtId="1" fontId="4" fillId="5" borderId="15" xfId="1" applyNumberFormat="1" applyFont="1" applyFill="1" applyBorder="1" applyAlignment="1" applyProtection="1">
      <alignment horizontal="center" vertical="center"/>
    </xf>
    <xf numFmtId="0" fontId="4" fillId="5" borderId="1" xfId="1" applyNumberFormat="1" applyFont="1" applyFill="1" applyBorder="1" applyAlignment="1" applyProtection="1">
      <alignment horizontal="center" vertical="center" wrapText="1"/>
    </xf>
    <xf numFmtId="0" fontId="4" fillId="3" borderId="44" xfId="1" applyNumberFormat="1" applyFont="1" applyFill="1" applyBorder="1" applyAlignment="1" applyProtection="1">
      <alignment vertical="center"/>
    </xf>
    <xf numFmtId="0" fontId="4" fillId="3" borderId="44" xfId="1" applyNumberFormat="1" applyFont="1" applyFill="1" applyBorder="1" applyAlignment="1" applyProtection="1">
      <alignment horizontal="center" vertical="center"/>
    </xf>
    <xf numFmtId="0" fontId="4" fillId="3" borderId="2" xfId="1" applyNumberFormat="1" applyFont="1" applyFill="1" applyBorder="1" applyAlignment="1" applyProtection="1">
      <alignment horizontal="center" vertical="center"/>
    </xf>
    <xf numFmtId="0" fontId="4" fillId="3" borderId="2" xfId="1" applyNumberFormat="1" applyFont="1" applyFill="1" applyBorder="1" applyAlignment="1" applyProtection="1">
      <alignment vertical="center"/>
    </xf>
    <xf numFmtId="0" fontId="4" fillId="3" borderId="2" xfId="1" applyNumberFormat="1" applyFont="1" applyFill="1" applyBorder="1" applyAlignment="1" applyProtection="1">
      <alignment horizontal="center" vertical="top" wrapText="1"/>
    </xf>
    <xf numFmtId="1" fontId="4" fillId="5" borderId="11" xfId="1" applyNumberFormat="1" applyFont="1" applyFill="1" applyBorder="1" applyAlignment="1" applyProtection="1">
      <alignment horizontal="center" vertical="center"/>
    </xf>
    <xf numFmtId="49" fontId="4" fillId="3" borderId="13" xfId="1" applyNumberFormat="1" applyFont="1" applyFill="1" applyBorder="1" applyAlignment="1" applyProtection="1">
      <alignment horizontal="center" vertical="center" wrapText="1"/>
      <protection locked="0"/>
    </xf>
    <xf numFmtId="0" fontId="4" fillId="5" borderId="19" xfId="1" applyNumberFormat="1" applyFont="1" applyFill="1" applyBorder="1" applyAlignment="1" applyProtection="1">
      <alignment horizontal="center" vertical="center"/>
    </xf>
    <xf numFmtId="1" fontId="4" fillId="5" borderId="13" xfId="1" applyNumberFormat="1" applyFont="1" applyFill="1" applyBorder="1" applyAlignment="1" applyProtection="1">
      <alignment horizontal="center" vertical="center"/>
    </xf>
    <xf numFmtId="1" fontId="4" fillId="5" borderId="1" xfId="1" applyNumberFormat="1" applyFont="1" applyFill="1" applyBorder="1" applyAlignment="1" applyProtection="1">
      <alignment horizontal="center" vertical="center"/>
    </xf>
    <xf numFmtId="1" fontId="4" fillId="5" borderId="14" xfId="1" applyNumberFormat="1" applyFont="1" applyFill="1" applyBorder="1" applyAlignment="1" applyProtection="1">
      <alignment horizontal="center" vertical="center"/>
    </xf>
    <xf numFmtId="164" fontId="4" fillId="3" borderId="1" xfId="1" applyNumberFormat="1" applyFont="1" applyFill="1" applyBorder="1" applyAlignment="1" applyProtection="1">
      <alignment horizontal="center" vertical="center"/>
      <protection locked="0"/>
    </xf>
    <xf numFmtId="164" fontId="4" fillId="5" borderId="7" xfId="1" applyNumberFormat="1" applyFont="1" applyFill="1" applyBorder="1" applyAlignment="1" applyProtection="1">
      <alignment horizontal="center" vertical="center"/>
    </xf>
    <xf numFmtId="0" fontId="4" fillId="5" borderId="7" xfId="1" applyNumberFormat="1" applyFont="1" applyFill="1" applyBorder="1" applyAlignment="1" applyProtection="1">
      <alignment horizontal="center" vertical="center"/>
    </xf>
    <xf numFmtId="0" fontId="4" fillId="3" borderId="30" xfId="1" applyNumberFormat="1" applyFont="1" applyFill="1" applyBorder="1" applyAlignment="1" applyProtection="1">
      <alignment horizontal="center" vertical="center"/>
      <protection locked="0"/>
    </xf>
    <xf numFmtId="0" fontId="4" fillId="3" borderId="7" xfId="1" applyNumberFormat="1" applyFont="1" applyFill="1" applyBorder="1" applyAlignment="1" applyProtection="1">
      <alignment vertical="center"/>
      <protection locked="0"/>
    </xf>
    <xf numFmtId="0" fontId="4" fillId="3" borderId="32" xfId="1" applyNumberFormat="1" applyFont="1" applyFill="1" applyBorder="1" applyAlignment="1" applyProtection="1">
      <alignment horizontal="center" vertical="center"/>
      <protection locked="0"/>
    </xf>
    <xf numFmtId="1" fontId="4" fillId="5" borderId="17" xfId="1" applyNumberFormat="1" applyFont="1" applyFill="1" applyBorder="1" applyAlignment="1" applyProtection="1">
      <alignment horizontal="center" vertical="center"/>
    </xf>
    <xf numFmtId="164" fontId="4" fillId="3" borderId="7" xfId="1" applyNumberFormat="1" applyFont="1" applyFill="1" applyBorder="1" applyAlignment="1" applyProtection="1">
      <alignment horizontal="center" vertical="center"/>
      <protection locked="0"/>
    </xf>
    <xf numFmtId="0" fontId="5" fillId="3" borderId="3" xfId="1" applyNumberFormat="1" applyFont="1" applyFill="1" applyBorder="1" applyAlignment="1" applyProtection="1">
      <alignment horizontal="left" vertical="center"/>
      <protection locked="0"/>
    </xf>
    <xf numFmtId="0" fontId="5" fillId="3" borderId="15" xfId="1" applyNumberFormat="1" applyFont="1" applyFill="1" applyBorder="1" applyAlignment="1" applyProtection="1">
      <alignment horizontal="center" vertical="center"/>
      <protection locked="0"/>
    </xf>
    <xf numFmtId="0" fontId="5" fillId="5" borderId="15" xfId="1" applyNumberFormat="1" applyFont="1" applyFill="1" applyBorder="1" applyAlignment="1" applyProtection="1">
      <alignment horizontal="center" vertical="center"/>
    </xf>
    <xf numFmtId="1" fontId="5" fillId="3" borderId="15" xfId="1" applyNumberFormat="1" applyFont="1" applyFill="1" applyBorder="1" applyAlignment="1" applyProtection="1">
      <alignment horizontal="center" vertical="center"/>
      <protection locked="0"/>
    </xf>
    <xf numFmtId="0" fontId="4" fillId="4" borderId="0" xfId="1" applyFont="1" applyFill="1" applyProtection="1">
      <protection locked="0"/>
    </xf>
    <xf numFmtId="0" fontId="2" fillId="4" borderId="0" xfId="1" applyNumberFormat="1" applyFill="1" applyProtection="1">
      <protection locked="0"/>
    </xf>
    <xf numFmtId="1" fontId="2" fillId="4" borderId="0" xfId="1" applyNumberFormat="1" applyFill="1" applyProtection="1">
      <protection locked="0"/>
    </xf>
    <xf numFmtId="0" fontId="8" fillId="0" borderId="0" xfId="2"/>
    <xf numFmtId="0" fontId="8" fillId="6" borderId="0" xfId="2" applyFont="1" applyFill="1" applyBorder="1" applyAlignment="1" applyProtection="1">
      <alignment horizontal="left" vertical="center"/>
      <protection locked="0"/>
    </xf>
    <xf numFmtId="0" fontId="8" fillId="6" borderId="31" xfId="2" applyNumberFormat="1" applyFont="1" applyFill="1" applyBorder="1" applyAlignment="1" applyProtection="1">
      <alignment horizontal="left" vertical="center"/>
      <protection locked="0"/>
    </xf>
    <xf numFmtId="0" fontId="8" fillId="0" borderId="0" xfId="2" applyFont="1" applyAlignment="1" applyProtection="1">
      <alignment horizontal="left"/>
      <protection locked="0"/>
    </xf>
    <xf numFmtId="0" fontId="4" fillId="3" borderId="1" xfId="5" applyNumberFormat="1" applyFont="1" applyFill="1" applyBorder="1" applyAlignment="1" applyProtection="1">
      <alignment horizontal="center" vertical="center"/>
      <protection locked="0"/>
    </xf>
    <xf numFmtId="0" fontId="4" fillId="9" borderId="1" xfId="4" applyFill="1" applyBorder="1" applyAlignment="1">
      <alignment horizontal="center"/>
    </xf>
    <xf numFmtId="0" fontId="4" fillId="9" borderId="5" xfId="4" applyFill="1" applyBorder="1" applyAlignment="1">
      <alignment horizontal="center"/>
    </xf>
    <xf numFmtId="0" fontId="4" fillId="9" borderId="1" xfId="4" applyFill="1" applyBorder="1"/>
    <xf numFmtId="0" fontId="4" fillId="0" borderId="0" xfId="4"/>
    <xf numFmtId="0" fontId="4" fillId="9" borderId="2" xfId="4" applyFill="1" applyBorder="1" applyAlignment="1">
      <alignment horizontal="center"/>
    </xf>
    <xf numFmtId="0" fontId="4" fillId="0" borderId="0" xfId="4" applyBorder="1"/>
    <xf numFmtId="0" fontId="22" fillId="8" borderId="1" xfId="4" applyFont="1" applyFill="1" applyBorder="1" applyAlignment="1">
      <alignment horizontal="center" vertical="center"/>
    </xf>
    <xf numFmtId="0" fontId="4" fillId="9" borderId="7" xfId="4" applyFill="1" applyBorder="1" applyAlignment="1">
      <alignment horizontal="center"/>
    </xf>
    <xf numFmtId="0" fontId="4" fillId="10" borderId="8" xfId="4" applyFill="1" applyBorder="1"/>
    <xf numFmtId="0" fontId="11" fillId="10" borderId="8" xfId="4" applyFont="1" applyFill="1" applyBorder="1" applyAlignment="1">
      <alignment horizontal="left" vertical="center" wrapText="1"/>
    </xf>
    <xf numFmtId="0" fontId="4" fillId="0" borderId="8" xfId="4" applyBorder="1"/>
    <xf numFmtId="0" fontId="3" fillId="10" borderId="8" xfId="4" applyFont="1" applyFill="1" applyBorder="1" applyAlignment="1">
      <alignment horizontal="center" vertical="center"/>
    </xf>
    <xf numFmtId="0" fontId="11" fillId="10" borderId="8" xfId="4" applyFont="1" applyFill="1" applyBorder="1" applyAlignment="1">
      <alignment horizontal="center" vertical="center"/>
    </xf>
    <xf numFmtId="0" fontId="4" fillId="9" borderId="8" xfId="4" applyFill="1" applyBorder="1"/>
    <xf numFmtId="0" fontId="3" fillId="11" borderId="8" xfId="4" applyFont="1" applyFill="1" applyBorder="1" applyAlignment="1">
      <alignment horizontal="center" vertical="center"/>
    </xf>
    <xf numFmtId="0" fontId="3" fillId="9" borderId="8" xfId="4" applyFont="1" applyFill="1" applyBorder="1" applyAlignment="1">
      <alignment horizontal="center" vertical="center"/>
    </xf>
    <xf numFmtId="0" fontId="3" fillId="11" borderId="44" xfId="4" applyFont="1" applyFill="1" applyBorder="1" applyAlignment="1">
      <alignment horizontal="center" vertical="center"/>
    </xf>
    <xf numFmtId="0" fontId="4" fillId="0" borderId="25" xfId="4" applyBorder="1"/>
    <xf numFmtId="0" fontId="3" fillId="9" borderId="8" xfId="4" applyFont="1" applyFill="1" applyBorder="1" applyAlignment="1">
      <alignment horizontal="left" vertical="center" wrapText="1"/>
    </xf>
    <xf numFmtId="9" fontId="3" fillId="9" borderId="8" xfId="4" applyNumberFormat="1" applyFont="1" applyFill="1" applyBorder="1" applyAlignment="1">
      <alignment horizontal="center" vertical="center"/>
    </xf>
    <xf numFmtId="165" fontId="3" fillId="9" borderId="8" xfId="4" applyNumberFormat="1" applyFont="1" applyFill="1" applyBorder="1" applyAlignment="1">
      <alignment horizontal="center" vertical="center"/>
    </xf>
    <xf numFmtId="0" fontId="11" fillId="9" borderId="8" xfId="4" applyFont="1" applyFill="1" applyBorder="1" applyAlignment="1">
      <alignment horizontal="center" vertical="center"/>
    </xf>
    <xf numFmtId="0" fontId="3" fillId="0" borderId="8" xfId="4" applyFont="1" applyBorder="1" applyAlignment="1">
      <alignment horizontal="center" vertical="center"/>
    </xf>
    <xf numFmtId="0" fontId="3" fillId="0" borderId="44" xfId="4" applyFont="1" applyBorder="1" applyAlignment="1">
      <alignment horizontal="center" vertical="center"/>
    </xf>
    <xf numFmtId="0" fontId="11" fillId="9" borderId="7" xfId="4" applyFont="1" applyFill="1" applyBorder="1" applyAlignment="1">
      <alignment horizontal="center" vertical="center"/>
    </xf>
    <xf numFmtId="0" fontId="3" fillId="9" borderId="7" xfId="4" applyFont="1" applyFill="1" applyBorder="1" applyAlignment="1">
      <alignment horizontal="left" vertical="center"/>
    </xf>
    <xf numFmtId="9" fontId="3" fillId="9" borderId="7" xfId="4" applyNumberFormat="1" applyFont="1" applyFill="1" applyBorder="1" applyAlignment="1">
      <alignment horizontal="center" vertical="center"/>
    </xf>
    <xf numFmtId="0" fontId="3" fillId="9" borderId="7" xfId="4" applyFont="1" applyFill="1" applyBorder="1" applyAlignment="1">
      <alignment horizontal="center" vertical="center"/>
    </xf>
    <xf numFmtId="0" fontId="3" fillId="12" borderId="7" xfId="4" applyFont="1" applyFill="1" applyBorder="1" applyAlignment="1">
      <alignment horizontal="center" vertical="center"/>
    </xf>
    <xf numFmtId="0" fontId="4" fillId="9" borderId="7" xfId="4" applyFill="1" applyBorder="1"/>
    <xf numFmtId="0" fontId="11" fillId="13" borderId="1" xfId="4" applyFont="1" applyFill="1" applyBorder="1" applyAlignment="1">
      <alignment horizontal="center" vertical="center"/>
    </xf>
    <xf numFmtId="0" fontId="3" fillId="0" borderId="1" xfId="4" applyFont="1" applyBorder="1" applyAlignment="1">
      <alignment horizontal="left" vertical="center"/>
    </xf>
    <xf numFmtId="0" fontId="4" fillId="0" borderId="1" xfId="4" applyBorder="1"/>
    <xf numFmtId="0" fontId="3" fillId="12" borderId="1" xfId="4" applyFont="1" applyFill="1" applyBorder="1" applyAlignment="1">
      <alignment horizontal="center" vertical="center"/>
    </xf>
    <xf numFmtId="0" fontId="11" fillId="7" borderId="8" xfId="4" applyFont="1" applyFill="1" applyBorder="1" applyAlignment="1">
      <alignment horizontal="center" vertical="center"/>
    </xf>
    <xf numFmtId="0" fontId="3" fillId="4" borderId="8" xfId="4" applyFont="1" applyFill="1" applyBorder="1" applyAlignment="1">
      <alignment horizontal="center" vertical="center"/>
    </xf>
    <xf numFmtId="0" fontId="3" fillId="9" borderId="1" xfId="4" applyFont="1" applyFill="1" applyBorder="1" applyAlignment="1">
      <alignment horizontal="center" vertical="center"/>
    </xf>
    <xf numFmtId="0" fontId="3" fillId="4" borderId="44" xfId="4" applyFont="1" applyFill="1" applyBorder="1" applyAlignment="1">
      <alignment horizontal="center" vertical="center"/>
    </xf>
    <xf numFmtId="0" fontId="11" fillId="13" borderId="44" xfId="4" applyFont="1" applyFill="1" applyBorder="1" applyAlignment="1">
      <alignment horizontal="center" vertical="center"/>
    </xf>
    <xf numFmtId="0" fontId="3" fillId="0" borderId="44" xfId="4" applyFont="1" applyBorder="1" applyAlignment="1">
      <alignment horizontal="left" vertical="center"/>
    </xf>
    <xf numFmtId="0" fontId="4" fillId="0" borderId="44" xfId="4" applyBorder="1"/>
    <xf numFmtId="0" fontId="3" fillId="12" borderId="44" xfId="4" applyFont="1" applyFill="1" applyBorder="1" applyAlignment="1">
      <alignment horizontal="center" vertical="center"/>
    </xf>
    <xf numFmtId="0" fontId="4" fillId="9" borderId="44" xfId="4" applyFill="1" applyBorder="1"/>
    <xf numFmtId="0" fontId="3" fillId="9" borderId="44" xfId="4" applyFont="1" applyFill="1" applyBorder="1" applyAlignment="1">
      <alignment horizontal="center" vertical="center"/>
    </xf>
    <xf numFmtId="0" fontId="4" fillId="0" borderId="39" xfId="4" applyBorder="1"/>
    <xf numFmtId="0" fontId="11" fillId="9" borderId="1" xfId="4" applyFont="1" applyFill="1" applyBorder="1" applyAlignment="1">
      <alignment horizontal="center" vertical="center"/>
    </xf>
    <xf numFmtId="0" fontId="3" fillId="9" borderId="1" xfId="4" applyFont="1" applyFill="1" applyBorder="1" applyAlignment="1">
      <alignment horizontal="left" vertical="center"/>
    </xf>
    <xf numFmtId="49" fontId="3" fillId="12" borderId="1" xfId="4" applyNumberFormat="1" applyFont="1" applyFill="1" applyBorder="1" applyAlignment="1">
      <alignment horizontal="center" vertical="center"/>
    </xf>
    <xf numFmtId="0" fontId="3" fillId="0" borderId="1" xfId="4" applyFont="1" applyBorder="1" applyAlignment="1">
      <alignment horizontal="center" vertical="center"/>
    </xf>
    <xf numFmtId="1" fontId="11" fillId="9" borderId="1" xfId="4" applyNumberFormat="1" applyFont="1" applyFill="1" applyBorder="1" applyAlignment="1">
      <alignment horizontal="center" vertical="center"/>
    </xf>
    <xf numFmtId="1" fontId="3" fillId="0" borderId="7" xfId="4" applyNumberFormat="1" applyFont="1" applyBorder="1" applyAlignment="1">
      <alignment horizontal="center" vertical="center"/>
    </xf>
    <xf numFmtId="0" fontId="11" fillId="13" borderId="1" xfId="4" applyFont="1" applyFill="1" applyBorder="1" applyAlignment="1">
      <alignment horizontal="center"/>
    </xf>
    <xf numFmtId="1" fontId="3" fillId="0" borderId="1" xfId="4" applyNumberFormat="1" applyFont="1" applyBorder="1" applyAlignment="1">
      <alignment horizontal="center" vertical="center"/>
    </xf>
    <xf numFmtId="49" fontId="3" fillId="12" borderId="44" xfId="4" applyNumberFormat="1" applyFont="1" applyFill="1" applyBorder="1" applyAlignment="1">
      <alignment horizontal="center" vertical="center"/>
    </xf>
    <xf numFmtId="0" fontId="3" fillId="9" borderId="7" xfId="4" applyFont="1" applyFill="1" applyBorder="1" applyAlignment="1">
      <alignment vertical="center" wrapText="1"/>
    </xf>
    <xf numFmtId="0" fontId="4" fillId="0" borderId="7" xfId="4" applyBorder="1"/>
    <xf numFmtId="49" fontId="3" fillId="12" borderId="7" xfId="4" applyNumberFormat="1" applyFont="1" applyFill="1" applyBorder="1" applyAlignment="1">
      <alignment horizontal="center" vertical="center"/>
    </xf>
    <xf numFmtId="0" fontId="3" fillId="0" borderId="7" xfId="4" applyFont="1" applyBorder="1" applyAlignment="1">
      <alignment horizontal="center" vertical="center"/>
    </xf>
    <xf numFmtId="1" fontId="11" fillId="9" borderId="7" xfId="4" applyNumberFormat="1" applyFont="1" applyFill="1" applyBorder="1" applyAlignment="1">
      <alignment horizontal="center" vertical="center"/>
    </xf>
    <xf numFmtId="9" fontId="3" fillId="9" borderId="1" xfId="4" applyNumberFormat="1" applyFont="1" applyFill="1" applyBorder="1" applyAlignment="1">
      <alignment horizontal="center" vertical="center"/>
    </xf>
    <xf numFmtId="0" fontId="3" fillId="0" borderId="2" xfId="4" applyFont="1" applyBorder="1" applyAlignment="1">
      <alignment vertical="center" wrapText="1"/>
    </xf>
    <xf numFmtId="0" fontId="3" fillId="4" borderId="1" xfId="4" applyFont="1" applyFill="1" applyBorder="1" applyAlignment="1">
      <alignment horizontal="center" vertical="center"/>
    </xf>
    <xf numFmtId="0" fontId="4" fillId="4" borderId="1" xfId="4" applyFill="1" applyBorder="1"/>
    <xf numFmtId="49" fontId="23" fillId="4" borderId="1" xfId="4" applyNumberFormat="1" applyFont="1" applyFill="1" applyBorder="1" applyAlignment="1">
      <alignment horizontal="center" vertical="center"/>
    </xf>
    <xf numFmtId="0" fontId="3" fillId="0" borderId="6" xfId="4" applyFont="1" applyBorder="1" applyAlignment="1">
      <alignment vertical="center" wrapText="1"/>
    </xf>
    <xf numFmtId="0" fontId="3" fillId="0" borderId="7" xfId="4" applyFont="1" applyBorder="1" applyAlignment="1">
      <alignment vertical="center" wrapText="1"/>
    </xf>
    <xf numFmtId="0" fontId="4" fillId="4" borderId="0" xfId="4" applyFill="1" applyBorder="1"/>
    <xf numFmtId="0" fontId="4" fillId="4" borderId="0" xfId="4" applyFill="1" applyBorder="1" applyAlignment="1"/>
    <xf numFmtId="0" fontId="4" fillId="9" borderId="28" xfId="4" applyFill="1" applyBorder="1" applyAlignment="1"/>
    <xf numFmtId="0" fontId="24" fillId="4" borderId="7" xfId="4" applyFont="1" applyFill="1" applyBorder="1"/>
    <xf numFmtId="0" fontId="15" fillId="4" borderId="7" xfId="4" applyFont="1" applyFill="1" applyBorder="1" applyAlignment="1">
      <alignment horizontal="center"/>
    </xf>
    <xf numFmtId="0" fontId="25" fillId="4" borderId="7" xfId="4" applyFont="1" applyFill="1" applyBorder="1" applyAlignment="1">
      <alignment horizontal="center"/>
    </xf>
    <xf numFmtId="0" fontId="24" fillId="4" borderId="7" xfId="4" applyFont="1" applyFill="1" applyBorder="1" applyAlignment="1">
      <alignment horizontal="center"/>
    </xf>
    <xf numFmtId="0" fontId="15" fillId="4" borderId="1" xfId="4" applyFont="1" applyFill="1" applyBorder="1" applyAlignment="1">
      <alignment horizontal="center"/>
    </xf>
    <xf numFmtId="0" fontId="25" fillId="4" borderId="1" xfId="4" applyFont="1" applyFill="1" applyBorder="1" applyAlignment="1">
      <alignment horizontal="center"/>
    </xf>
    <xf numFmtId="0" fontId="25" fillId="4" borderId="1" xfId="4" applyFont="1" applyFill="1" applyBorder="1"/>
    <xf numFmtId="0" fontId="4" fillId="0" borderId="9" xfId="1" applyNumberFormat="1" applyFont="1" applyFill="1" applyBorder="1" applyAlignment="1" applyProtection="1">
      <alignment horizontal="left" vertical="center" wrapText="1"/>
      <protection locked="0"/>
    </xf>
    <xf numFmtId="0" fontId="4" fillId="14" borderId="8" xfId="1" applyNumberFormat="1" applyFont="1" applyFill="1" applyBorder="1" applyAlignment="1" applyProtection="1">
      <alignment horizontal="center" vertical="center"/>
      <protection locked="0"/>
    </xf>
    <xf numFmtId="0" fontId="20" fillId="6" borderId="31" xfId="2" applyNumberFormat="1" applyFont="1" applyFill="1" applyBorder="1" applyAlignment="1" applyProtection="1">
      <alignment vertical="center"/>
      <protection locked="0"/>
    </xf>
    <xf numFmtId="0" fontId="20" fillId="6" borderId="0" xfId="2" applyNumberFormat="1" applyFont="1" applyFill="1" applyBorder="1" applyAlignment="1" applyProtection="1">
      <alignment vertical="center"/>
      <protection locked="0"/>
    </xf>
    <xf numFmtId="0" fontId="4" fillId="0" borderId="35" xfId="1" applyNumberFormat="1" applyFont="1" applyFill="1" applyBorder="1" applyAlignment="1" applyProtection="1">
      <alignment horizontal="center" vertical="center"/>
      <protection locked="0"/>
    </xf>
    <xf numFmtId="0" fontId="4" fillId="0" borderId="7" xfId="1" applyNumberFormat="1" applyFont="1" applyFill="1" applyBorder="1" applyAlignment="1" applyProtection="1">
      <alignment horizontal="center" vertical="center"/>
      <protection locked="0"/>
    </xf>
    <xf numFmtId="0" fontId="17" fillId="6" borderId="0" xfId="2" applyFont="1" applyFill="1" applyBorder="1" applyAlignment="1" applyProtection="1">
      <alignment horizontal="center" vertical="center"/>
      <protection locked="0"/>
    </xf>
    <xf numFmtId="0" fontId="4" fillId="5" borderId="9" xfId="3" applyNumberFormat="1" applyFont="1" applyFill="1" applyBorder="1" applyAlignment="1" applyProtection="1">
      <alignment horizontal="left" vertical="center" wrapText="1"/>
      <protection locked="0"/>
    </xf>
    <xf numFmtId="0" fontId="4" fillId="5" borderId="9" xfId="3" applyNumberFormat="1" applyFont="1" applyFill="1" applyBorder="1" applyAlignment="1" applyProtection="1">
      <alignment horizontal="left" vertical="center" wrapText="1"/>
    </xf>
    <xf numFmtId="0" fontId="7" fillId="2" borderId="11" xfId="3" applyFont="1" applyFill="1" applyBorder="1" applyAlignment="1" applyProtection="1">
      <alignment vertical="center" wrapText="1"/>
      <protection locked="0"/>
    </xf>
    <xf numFmtId="0" fontId="4" fillId="3" borderId="1" xfId="3" applyNumberFormat="1" applyFont="1" applyFill="1" applyBorder="1" applyAlignment="1" applyProtection="1">
      <alignment horizontal="left" vertical="center" wrapText="1"/>
      <protection locked="0"/>
    </xf>
    <xf numFmtId="0" fontId="4" fillId="14" borderId="9" xfId="3" applyNumberFormat="1" applyFont="1" applyFill="1" applyBorder="1" applyAlignment="1" applyProtection="1">
      <alignment horizontal="left" vertical="center" wrapText="1"/>
      <protection locked="0"/>
    </xf>
    <xf numFmtId="164" fontId="4" fillId="3" borderId="1" xfId="1" applyNumberFormat="1" applyFont="1" applyFill="1" applyBorder="1" applyAlignment="1" applyProtection="1">
      <alignment vertical="center"/>
    </xf>
    <xf numFmtId="164" fontId="4" fillId="5" borderId="1" xfId="1" applyNumberFormat="1" applyFont="1" applyFill="1" applyBorder="1" applyAlignment="1" applyProtection="1">
      <alignment vertical="center"/>
    </xf>
    <xf numFmtId="0" fontId="4" fillId="3" borderId="9" xfId="3" applyNumberFormat="1" applyFont="1" applyFill="1" applyBorder="1" applyAlignment="1" applyProtection="1">
      <alignment horizontal="left" vertical="center" wrapText="1"/>
      <protection locked="0"/>
    </xf>
    <xf numFmtId="0" fontId="4" fillId="3" borderId="12" xfId="3" applyNumberFormat="1" applyFont="1" applyFill="1" applyBorder="1" applyAlignment="1" applyProtection="1">
      <alignment horizontal="left" vertical="center" wrapText="1"/>
      <protection locked="0"/>
    </xf>
    <xf numFmtId="0" fontId="4" fillId="3" borderId="16" xfId="3" applyNumberFormat="1" applyFont="1" applyFill="1" applyBorder="1" applyAlignment="1" applyProtection="1">
      <alignment horizontal="left" vertical="center" wrapText="1"/>
      <protection locked="0"/>
    </xf>
    <xf numFmtId="12" fontId="3" fillId="4" borderId="1" xfId="4" applyNumberFormat="1" applyFont="1" applyFill="1" applyBorder="1" applyAlignment="1">
      <alignment horizontal="center" vertical="center"/>
    </xf>
    <xf numFmtId="0" fontId="12" fillId="6" borderId="0" xfId="2" applyFont="1" applyFill="1" applyBorder="1" applyAlignment="1" applyProtection="1">
      <alignment horizontal="center" vertical="center"/>
      <protection locked="0"/>
    </xf>
    <xf numFmtId="0" fontId="4" fillId="3" borderId="13" xfId="8" applyNumberFormat="1" applyFont="1" applyFill="1" applyBorder="1" applyAlignment="1" applyProtection="1">
      <alignment horizontal="center" vertical="center" wrapText="1"/>
      <protection locked="0"/>
    </xf>
    <xf numFmtId="0" fontId="4" fillId="3" borderId="1" xfId="8" applyNumberFormat="1" applyFont="1" applyFill="1" applyBorder="1" applyAlignment="1" applyProtection="1">
      <alignment horizontal="center" vertical="center" wrapText="1"/>
      <protection locked="0"/>
    </xf>
    <xf numFmtId="0" fontId="4" fillId="3" borderId="13" xfId="5" applyNumberFormat="1" applyFont="1" applyFill="1" applyBorder="1" applyAlignment="1" applyProtection="1">
      <alignment horizontal="center" vertical="center" wrapText="1"/>
      <protection locked="0"/>
    </xf>
    <xf numFmtId="0" fontId="4" fillId="3" borderId="1" xfId="5" applyNumberFormat="1" applyFont="1" applyFill="1" applyBorder="1" applyAlignment="1" applyProtection="1">
      <alignment horizontal="center" vertical="center" wrapText="1"/>
      <protection locked="0"/>
    </xf>
    <xf numFmtId="0" fontId="4" fillId="3" borderId="13" xfId="3" applyNumberFormat="1" applyFont="1" applyFill="1" applyBorder="1" applyAlignment="1" applyProtection="1">
      <alignment horizontal="center" vertical="center" wrapText="1"/>
      <protection locked="0"/>
    </xf>
    <xf numFmtId="0" fontId="4" fillId="3" borderId="1" xfId="3" applyNumberFormat="1" applyFont="1" applyFill="1" applyBorder="1" applyAlignment="1" applyProtection="1">
      <alignment horizontal="center" vertical="center" wrapText="1"/>
      <protection locked="0"/>
    </xf>
    <xf numFmtId="0" fontId="4" fillId="3" borderId="1" xfId="8" applyNumberFormat="1" applyFont="1" applyFill="1" applyBorder="1" applyAlignment="1" applyProtection="1">
      <alignment horizontal="center" vertical="center"/>
      <protection locked="0"/>
    </xf>
    <xf numFmtId="0" fontId="4" fillId="3" borderId="1" xfId="3" applyNumberFormat="1" applyFont="1" applyFill="1" applyBorder="1" applyAlignment="1" applyProtection="1">
      <alignment horizontal="center" vertical="center"/>
      <protection locked="0"/>
    </xf>
    <xf numFmtId="0" fontId="4" fillId="3" borderId="19" xfId="3" applyNumberFormat="1" applyFont="1" applyFill="1" applyBorder="1" applyAlignment="1" applyProtection="1">
      <alignment horizontal="center" vertical="center" wrapText="1"/>
      <protection locked="0"/>
    </xf>
    <xf numFmtId="0" fontId="4" fillId="3" borderId="7" xfId="3" applyNumberFormat="1" applyFont="1" applyFill="1" applyBorder="1" applyAlignment="1" applyProtection="1">
      <alignment horizontal="center" vertical="center" wrapText="1"/>
      <protection locked="0"/>
    </xf>
    <xf numFmtId="0" fontId="4" fillId="3" borderId="7" xfId="3" applyNumberFormat="1" applyFont="1" applyFill="1" applyBorder="1" applyAlignment="1" applyProtection="1">
      <alignment horizontal="center" vertical="center"/>
      <protection locked="0"/>
    </xf>
    <xf numFmtId="0" fontId="4" fillId="3" borderId="32" xfId="3" applyNumberFormat="1" applyFont="1" applyFill="1" applyBorder="1" applyAlignment="1" applyProtection="1">
      <alignment horizontal="center" vertical="center"/>
      <protection locked="0"/>
    </xf>
    <xf numFmtId="0" fontId="4" fillId="3" borderId="5" xfId="3" applyNumberFormat="1" applyFont="1" applyFill="1" applyBorder="1" applyAlignment="1" applyProtection="1">
      <alignment horizontal="center" vertical="center"/>
      <protection locked="0"/>
    </xf>
    <xf numFmtId="0" fontId="4" fillId="3" borderId="47" xfId="1" applyNumberFormat="1" applyFont="1" applyFill="1" applyBorder="1" applyAlignment="1" applyProtection="1">
      <alignment horizontal="center" vertical="center"/>
      <protection locked="0"/>
    </xf>
    <xf numFmtId="0" fontId="4" fillId="3" borderId="20" xfId="1" applyNumberFormat="1" applyFont="1" applyFill="1" applyBorder="1" applyAlignment="1" applyProtection="1">
      <alignment horizontal="center" vertical="center"/>
      <protection locked="0"/>
    </xf>
    <xf numFmtId="0" fontId="4" fillId="3" borderId="13" xfId="1" applyNumberFormat="1" applyFont="1" applyFill="1" applyBorder="1" applyAlignment="1" applyProtection="1">
      <alignment horizontal="center" vertical="center"/>
      <protection locked="0"/>
    </xf>
    <xf numFmtId="0" fontId="4" fillId="3" borderId="19" xfId="1" applyNumberFormat="1" applyFont="1" applyFill="1" applyBorder="1" applyAlignment="1" applyProtection="1">
      <alignment horizontal="center" vertical="center"/>
      <protection locked="0"/>
    </xf>
    <xf numFmtId="0" fontId="4" fillId="3" borderId="48" xfId="1" applyNumberFormat="1" applyFont="1" applyFill="1" applyBorder="1" applyAlignment="1" applyProtection="1">
      <alignment horizontal="center" vertical="center"/>
      <protection locked="0"/>
    </xf>
    <xf numFmtId="0" fontId="4" fillId="3" borderId="28" xfId="1" applyNumberFormat="1" applyFont="1" applyFill="1" applyBorder="1" applyAlignment="1" applyProtection="1">
      <alignment horizontal="center" vertical="center"/>
      <protection locked="0"/>
    </xf>
    <xf numFmtId="0" fontId="4" fillId="3" borderId="20" xfId="3" applyNumberFormat="1" applyFont="1" applyFill="1" applyBorder="1" applyAlignment="1" applyProtection="1">
      <alignment horizontal="center" vertical="center"/>
      <protection locked="0"/>
    </xf>
    <xf numFmtId="0" fontId="4" fillId="3" borderId="21" xfId="3" applyNumberFormat="1" applyFont="1" applyFill="1" applyBorder="1" applyAlignment="1" applyProtection="1">
      <alignment horizontal="center" vertical="center"/>
      <protection locked="0"/>
    </xf>
    <xf numFmtId="0" fontId="4" fillId="3" borderId="13" xfId="3" applyNumberFormat="1" applyFont="1" applyFill="1" applyBorder="1" applyAlignment="1" applyProtection="1">
      <alignment horizontal="center" vertical="center"/>
      <protection locked="0"/>
    </xf>
    <xf numFmtId="0" fontId="4" fillId="3" borderId="19" xfId="3" applyNumberFormat="1" applyFont="1" applyFill="1" applyBorder="1" applyAlignment="1" applyProtection="1">
      <alignment horizontal="center" vertical="center"/>
      <protection locked="0"/>
    </xf>
    <xf numFmtId="1" fontId="4" fillId="5" borderId="8" xfId="1" applyNumberFormat="1" applyFont="1" applyFill="1" applyBorder="1" applyAlignment="1" applyProtection="1">
      <alignment horizontal="center" vertical="center"/>
    </xf>
    <xf numFmtId="0" fontId="4" fillId="14" borderId="8" xfId="3" applyNumberFormat="1" applyFont="1" applyFill="1" applyBorder="1" applyAlignment="1" applyProtection="1">
      <alignment horizontal="center" vertical="center"/>
    </xf>
    <xf numFmtId="0" fontId="4" fillId="14" borderId="9" xfId="3" applyNumberFormat="1" applyFont="1" applyFill="1" applyBorder="1" applyAlignment="1" applyProtection="1">
      <alignment horizontal="left" vertical="center" wrapText="1"/>
    </xf>
    <xf numFmtId="0" fontId="4" fillId="14" borderId="10" xfId="3" applyNumberFormat="1" applyFont="1" applyFill="1" applyBorder="1" applyAlignment="1" applyProtection="1">
      <alignment horizontal="center" vertical="center"/>
    </xf>
    <xf numFmtId="0" fontId="4" fillId="5" borderId="11" xfId="3" applyNumberFormat="1" applyFont="1" applyFill="1" applyBorder="1" applyAlignment="1" applyProtection="1">
      <alignment horizontal="center" vertical="center"/>
    </xf>
    <xf numFmtId="0" fontId="4" fillId="3" borderId="11" xfId="3" applyNumberFormat="1" applyFont="1" applyFill="1" applyBorder="1" applyAlignment="1" applyProtection="1">
      <alignment horizontal="center" vertical="center"/>
    </xf>
    <xf numFmtId="1" fontId="4" fillId="5" borderId="11" xfId="3" applyNumberFormat="1" applyFont="1" applyFill="1" applyBorder="1" applyAlignment="1" applyProtection="1">
      <alignment horizontal="center" vertical="center"/>
    </xf>
    <xf numFmtId="0" fontId="4" fillId="4" borderId="0" xfId="3" applyFill="1" applyProtection="1"/>
    <xf numFmtId="0" fontId="4" fillId="3" borderId="5" xfId="1" applyNumberFormat="1" applyFont="1" applyFill="1" applyBorder="1" applyAlignment="1" applyProtection="1">
      <alignment horizontal="center" vertical="center"/>
      <protection locked="0"/>
    </xf>
    <xf numFmtId="0" fontId="4" fillId="3" borderId="9" xfId="1" applyNumberFormat="1" applyFont="1" applyFill="1" applyBorder="1" applyAlignment="1" applyProtection="1">
      <alignment horizontal="center" vertical="center"/>
    </xf>
    <xf numFmtId="0" fontId="4" fillId="3" borderId="38" xfId="1" applyNumberFormat="1" applyFont="1" applyFill="1" applyBorder="1" applyAlignment="1" applyProtection="1">
      <alignment horizontal="center" vertical="center"/>
    </xf>
    <xf numFmtId="0" fontId="4" fillId="5" borderId="1" xfId="1" applyNumberFormat="1" applyFont="1" applyFill="1" applyBorder="1" applyAlignment="1" applyProtection="1">
      <alignment horizontal="center" vertical="center"/>
    </xf>
    <xf numFmtId="0" fontId="4" fillId="3" borderId="8" xfId="1" applyNumberFormat="1" applyFont="1" applyFill="1" applyBorder="1" applyAlignment="1" applyProtection="1">
      <alignment horizontal="center" vertical="center"/>
    </xf>
    <xf numFmtId="0" fontId="4" fillId="3" borderId="22" xfId="3" applyNumberFormat="1" applyFont="1" applyFill="1" applyBorder="1" applyAlignment="1" applyProtection="1">
      <alignment horizontal="left" vertical="center" wrapText="1"/>
      <protection locked="0"/>
    </xf>
    <xf numFmtId="0" fontId="4" fillId="3" borderId="30" xfId="0" applyNumberFormat="1" applyFont="1" applyFill="1" applyBorder="1" applyAlignment="1" applyProtection="1">
      <alignment horizontal="left" vertical="center" wrapText="1"/>
      <protection locked="0"/>
    </xf>
    <xf numFmtId="164" fontId="4" fillId="5" borderId="1" xfId="1" applyNumberFormat="1" applyFont="1" applyFill="1" applyBorder="1" applyAlignment="1" applyProtection="1">
      <alignment horizontal="center" vertical="center"/>
    </xf>
    <xf numFmtId="0" fontId="4" fillId="3" borderId="10" xfId="1" applyNumberFormat="1" applyFont="1" applyFill="1" applyBorder="1" applyAlignment="1" applyProtection="1">
      <alignment horizontal="center" vertical="center"/>
      <protection locked="0"/>
    </xf>
    <xf numFmtId="0" fontId="4" fillId="3" borderId="11" xfId="1" applyNumberFormat="1" applyFont="1" applyFill="1" applyBorder="1" applyAlignment="1" applyProtection="1">
      <alignment horizontal="center" vertical="center"/>
    </xf>
    <xf numFmtId="0" fontId="2" fillId="0" borderId="0" xfId="1"/>
    <xf numFmtId="0" fontId="2" fillId="6" borderId="1" xfId="1" applyNumberFormat="1" applyFont="1" applyFill="1" applyBorder="1" applyAlignment="1" applyProtection="1">
      <alignment horizontal="center" vertical="center"/>
      <protection locked="0"/>
    </xf>
    <xf numFmtId="0" fontId="2" fillId="6" borderId="2" xfId="1" applyNumberFormat="1" applyFont="1" applyFill="1" applyBorder="1" applyAlignment="1" applyProtection="1">
      <alignment horizontal="center" vertical="center" textRotation="90"/>
      <protection locked="0"/>
    </xf>
    <xf numFmtId="0" fontId="2" fillId="6" borderId="2" xfId="1" applyNumberFormat="1" applyFont="1" applyFill="1" applyBorder="1" applyAlignment="1" applyProtection="1">
      <alignment horizontal="center" vertical="center"/>
      <protection locked="0"/>
    </xf>
    <xf numFmtId="0" fontId="3" fillId="6" borderId="1" xfId="1" applyNumberFormat="1" applyFont="1" applyFill="1" applyBorder="1" applyAlignment="1" applyProtection="1">
      <alignment horizontal="center" vertical="center"/>
      <protection locked="0"/>
    </xf>
    <xf numFmtId="0" fontId="3" fillId="6" borderId="3" xfId="1" applyNumberFormat="1" applyFont="1" applyFill="1" applyBorder="1" applyAlignment="1" applyProtection="1">
      <alignment horizontal="center" vertical="center"/>
      <protection locked="0"/>
    </xf>
    <xf numFmtId="0" fontId="2" fillId="6" borderId="3" xfId="1" applyNumberFormat="1" applyFont="1" applyFill="1" applyBorder="1" applyAlignment="1" applyProtection="1">
      <alignment horizontal="center" vertical="center"/>
      <protection locked="0"/>
    </xf>
    <xf numFmtId="0" fontId="3" fillId="6" borderId="5" xfId="1" applyNumberFormat="1" applyFont="1" applyFill="1" applyBorder="1" applyAlignment="1" applyProtection="1">
      <alignment horizontal="center" vertical="center"/>
      <protection locked="0"/>
    </xf>
    <xf numFmtId="0" fontId="2" fillId="6" borderId="7" xfId="1" applyNumberFormat="1" applyFont="1" applyFill="1" applyBorder="1" applyAlignment="1" applyProtection="1">
      <alignment horizontal="center" vertical="center"/>
      <protection locked="0"/>
    </xf>
    <xf numFmtId="0" fontId="27" fillId="6" borderId="1" xfId="1" applyNumberFormat="1" applyFont="1" applyFill="1" applyBorder="1" applyAlignment="1" applyProtection="1">
      <alignment horizontal="center" vertical="center"/>
      <protection locked="0"/>
    </xf>
    <xf numFmtId="0" fontId="2" fillId="6" borderId="0" xfId="1" applyFont="1" applyFill="1" applyBorder="1" applyAlignment="1" applyProtection="1">
      <alignment horizontal="center" vertical="center"/>
      <protection locked="0"/>
    </xf>
    <xf numFmtId="0" fontId="27" fillId="15" borderId="1" xfId="1" applyNumberFormat="1" applyFont="1" applyFill="1" applyBorder="1" applyAlignment="1" applyProtection="1">
      <alignment horizontal="center" vertical="center"/>
      <protection locked="0"/>
    </xf>
    <xf numFmtId="0" fontId="3" fillId="6" borderId="1" xfId="1" applyNumberFormat="1" applyFont="1" applyFill="1" applyBorder="1" applyAlignment="1" applyProtection="1">
      <alignment horizontal="left" vertical="center"/>
      <protection locked="0"/>
    </xf>
    <xf numFmtId="0" fontId="2" fillId="3" borderId="1" xfId="14" applyNumberFormat="1" applyFont="1" applyFill="1" applyBorder="1" applyAlignment="1" applyProtection="1">
      <alignment horizontal="center" vertical="center"/>
      <protection locked="0"/>
    </xf>
    <xf numFmtId="0" fontId="2" fillId="6" borderId="0" xfId="14" applyNumberFormat="1" applyFont="1" applyFill="1" applyBorder="1" applyAlignment="1" applyProtection="1">
      <alignment vertical="center" wrapText="1"/>
      <protection locked="0"/>
    </xf>
    <xf numFmtId="0" fontId="2" fillId="0" borderId="0" xfId="14" applyBorder="1"/>
    <xf numFmtId="0" fontId="2" fillId="0" borderId="0" xfId="14"/>
    <xf numFmtId="0" fontId="2" fillId="3" borderId="3" xfId="1" applyNumberFormat="1" applyFont="1" applyFill="1" applyBorder="1" applyAlignment="1" applyProtection="1">
      <alignment horizontal="left" vertical="center" wrapText="1"/>
      <protection locked="0"/>
    </xf>
    <xf numFmtId="0" fontId="28" fillId="3" borderId="3" xfId="1" applyNumberFormat="1" applyFont="1" applyFill="1" applyBorder="1" applyAlignment="1" applyProtection="1">
      <alignment horizontal="left" vertical="center" wrapText="1"/>
      <protection locked="0"/>
    </xf>
    <xf numFmtId="0" fontId="2" fillId="3" borderId="26" xfId="1" applyNumberFormat="1" applyFont="1" applyFill="1" applyBorder="1" applyAlignment="1" applyProtection="1">
      <alignment horizontal="left" vertical="center" wrapText="1"/>
      <protection locked="0"/>
    </xf>
    <xf numFmtId="0" fontId="2" fillId="3" borderId="12" xfId="1" applyNumberFormat="1" applyFont="1" applyFill="1" applyBorder="1" applyAlignment="1" applyProtection="1">
      <alignment horizontal="left" vertical="center" wrapText="1"/>
      <protection locked="0"/>
    </xf>
    <xf numFmtId="0" fontId="2" fillId="3" borderId="30" xfId="1" applyNumberFormat="1" applyFont="1" applyFill="1" applyBorder="1" applyAlignment="1" applyProtection="1">
      <alignment horizontal="left" vertical="center" wrapText="1"/>
      <protection locked="0"/>
    </xf>
    <xf numFmtId="0" fontId="2" fillId="3" borderId="14" xfId="1" applyNumberFormat="1" applyFont="1" applyFill="1" applyBorder="1" applyAlignment="1" applyProtection="1">
      <alignment horizontal="left" vertical="center" wrapText="1"/>
      <protection locked="0"/>
    </xf>
    <xf numFmtId="0" fontId="2" fillId="3" borderId="1" xfId="1" applyNumberFormat="1" applyFont="1" applyFill="1" applyBorder="1" applyAlignment="1" applyProtection="1">
      <alignment horizontal="center" vertical="center"/>
      <protection locked="0"/>
    </xf>
    <xf numFmtId="0" fontId="2" fillId="3" borderId="13" xfId="1" applyNumberFormat="1" applyFont="1" applyFill="1" applyBorder="1" applyAlignment="1" applyProtection="1">
      <alignment horizontal="center" vertical="center" wrapText="1"/>
      <protection locked="0"/>
    </xf>
    <xf numFmtId="0" fontId="2" fillId="3" borderId="1" xfId="1" applyNumberFormat="1" applyFont="1" applyFill="1" applyBorder="1" applyAlignment="1" applyProtection="1">
      <alignment horizontal="center" vertical="center" wrapText="1"/>
      <protection locked="0"/>
    </xf>
    <xf numFmtId="0" fontId="2" fillId="5" borderId="14" xfId="1" applyNumberFormat="1" applyFont="1" applyFill="1" applyBorder="1" applyAlignment="1" applyProtection="1">
      <alignment horizontal="center" vertical="center"/>
    </xf>
    <xf numFmtId="0" fontId="2" fillId="5" borderId="1" xfId="1" applyNumberFormat="1" applyFont="1" applyFill="1" applyBorder="1" applyAlignment="1" applyProtection="1">
      <alignment horizontal="center" vertical="center"/>
    </xf>
    <xf numFmtId="1" fontId="2" fillId="5" borderId="14" xfId="1" applyNumberFormat="1" applyFont="1" applyFill="1" applyBorder="1" applyAlignment="1" applyProtection="1">
      <alignment horizontal="center" vertical="center"/>
    </xf>
    <xf numFmtId="164" fontId="2" fillId="3" borderId="1" xfId="1" applyNumberFormat="1" applyFont="1" applyFill="1" applyBorder="1" applyAlignment="1" applyProtection="1">
      <alignment horizontal="center" vertical="center"/>
      <protection locked="0"/>
    </xf>
    <xf numFmtId="0" fontId="2" fillId="3" borderId="1" xfId="1" applyNumberFormat="1" applyFont="1" applyFill="1" applyBorder="1" applyAlignment="1" applyProtection="1">
      <alignment horizontal="center" vertical="center"/>
      <protection locked="0"/>
    </xf>
    <xf numFmtId="0" fontId="2" fillId="3" borderId="3" xfId="3" applyNumberFormat="1" applyFont="1" applyFill="1" applyBorder="1" applyAlignment="1" applyProtection="1">
      <alignment horizontal="left" vertical="center" wrapText="1"/>
      <protection locked="0"/>
    </xf>
    <xf numFmtId="49" fontId="2" fillId="3" borderId="1" xfId="1" applyNumberFormat="1" applyFont="1" applyFill="1" applyBorder="1" applyAlignment="1" applyProtection="1">
      <alignment horizontal="center" vertical="center" wrapText="1"/>
      <protection locked="0"/>
    </xf>
    <xf numFmtId="0" fontId="4" fillId="3" borderId="5" xfId="1" applyNumberFormat="1" applyFont="1" applyFill="1" applyBorder="1" applyAlignment="1" applyProtection="1">
      <alignment horizontal="center" vertical="center"/>
      <protection locked="0"/>
    </xf>
    <xf numFmtId="0" fontId="4" fillId="3" borderId="5" xfId="1" applyNumberFormat="1" applyFont="1" applyFill="1" applyBorder="1" applyAlignment="1" applyProtection="1">
      <alignment horizontal="center" vertical="center"/>
      <protection locked="0"/>
    </xf>
    <xf numFmtId="0" fontId="2" fillId="17" borderId="3" xfId="1" applyNumberFormat="1" applyFont="1" applyFill="1" applyBorder="1" applyAlignment="1" applyProtection="1">
      <alignment horizontal="left" vertical="center" wrapText="1"/>
      <protection locked="0"/>
    </xf>
    <xf numFmtId="0" fontId="28" fillId="0" borderId="0" xfId="0" applyFont="1" applyAlignment="1">
      <alignment wrapText="1"/>
    </xf>
    <xf numFmtId="0" fontId="2" fillId="3" borderId="19" xfId="3" applyNumberFormat="1" applyFont="1" applyFill="1" applyBorder="1" applyAlignment="1" applyProtection="1">
      <alignment horizontal="center" vertical="center" wrapText="1"/>
      <protection locked="0"/>
    </xf>
    <xf numFmtId="0" fontId="2" fillId="3" borderId="1" xfId="3" applyNumberFormat="1" applyFont="1" applyFill="1" applyBorder="1" applyAlignment="1" applyProtection="1">
      <alignment horizontal="center" vertical="center" wrapText="1"/>
      <protection locked="0"/>
    </xf>
    <xf numFmtId="0" fontId="2" fillId="3" borderId="13" xfId="3" applyNumberFormat="1" applyFont="1" applyFill="1" applyBorder="1" applyAlignment="1" applyProtection="1">
      <alignment horizontal="center" vertical="center" wrapText="1"/>
      <protection locked="0"/>
    </xf>
    <xf numFmtId="0" fontId="2" fillId="3" borderId="7" xfId="3" applyNumberFormat="1" applyFont="1" applyFill="1" applyBorder="1" applyAlignment="1" applyProtection="1">
      <alignment horizontal="center" vertical="center" wrapText="1"/>
      <protection locked="0"/>
    </xf>
    <xf numFmtId="1" fontId="4" fillId="5" borderId="1" xfId="1" applyNumberFormat="1" applyFont="1" applyFill="1" applyBorder="1" applyAlignment="1" applyProtection="1">
      <alignment horizontal="center" vertical="center"/>
    </xf>
    <xf numFmtId="0" fontId="4" fillId="5" borderId="1" xfId="1" applyNumberFormat="1" applyFont="1" applyFill="1" applyBorder="1" applyAlignment="1" applyProtection="1">
      <alignment horizontal="center" vertical="center"/>
    </xf>
    <xf numFmtId="0" fontId="28" fillId="17" borderId="3" xfId="1" applyNumberFormat="1" applyFont="1" applyFill="1" applyBorder="1" applyAlignment="1" applyProtection="1">
      <alignment horizontal="left" vertical="center" wrapText="1"/>
      <protection locked="0"/>
    </xf>
    <xf numFmtId="164" fontId="4" fillId="5" borderId="8" xfId="1" applyNumberFormat="1" applyFont="1" applyFill="1" applyBorder="1" applyAlignment="1" applyProtection="1">
      <alignment horizontal="center" vertical="center"/>
    </xf>
    <xf numFmtId="0" fontId="4" fillId="5" borderId="3" xfId="1" applyNumberFormat="1" applyFont="1" applyFill="1" applyBorder="1" applyAlignment="1" applyProtection="1">
      <alignment horizontal="center" vertical="center"/>
    </xf>
    <xf numFmtId="0" fontId="4" fillId="5" borderId="18" xfId="1" applyNumberFormat="1" applyFont="1" applyFill="1" applyBorder="1" applyAlignment="1" applyProtection="1">
      <alignment horizontal="center" vertical="center"/>
    </xf>
    <xf numFmtId="1" fontId="5" fillId="5" borderId="0" xfId="1" applyNumberFormat="1" applyFont="1" applyFill="1" applyBorder="1" applyAlignment="1" applyProtection="1">
      <alignment horizontal="center" vertical="center"/>
      <protection locked="0"/>
    </xf>
    <xf numFmtId="0" fontId="4" fillId="5" borderId="24" xfId="1" applyNumberFormat="1" applyFont="1" applyFill="1" applyBorder="1" applyAlignment="1" applyProtection="1">
      <alignment horizontal="center" vertical="center"/>
    </xf>
    <xf numFmtId="0" fontId="4" fillId="5" borderId="6" xfId="1" applyNumberFormat="1" applyFont="1" applyFill="1" applyBorder="1" applyAlignment="1" applyProtection="1">
      <alignment horizontal="center" vertical="center"/>
    </xf>
    <xf numFmtId="12" fontId="4" fillId="5" borderId="0" xfId="1" applyNumberFormat="1" applyFont="1" applyFill="1" applyBorder="1" applyAlignment="1" applyProtection="1">
      <alignment horizontal="center" vertical="center"/>
    </xf>
    <xf numFmtId="0" fontId="12" fillId="6" borderId="0" xfId="2" applyFont="1" applyFill="1" applyBorder="1" applyAlignment="1" applyProtection="1">
      <alignment horizontal="center" vertical="center"/>
      <protection locked="0"/>
    </xf>
    <xf numFmtId="0" fontId="12" fillId="6" borderId="0" xfId="2" applyFont="1" applyFill="1" applyBorder="1" applyAlignment="1" applyProtection="1">
      <alignment horizontal="center" vertical="center" wrapText="1"/>
      <protection locked="0"/>
    </xf>
    <xf numFmtId="0" fontId="13" fillId="6" borderId="0" xfId="2" applyFont="1" applyFill="1" applyBorder="1" applyAlignment="1" applyProtection="1">
      <alignment horizontal="left" vertical="center"/>
      <protection locked="0"/>
    </xf>
    <xf numFmtId="0" fontId="9" fillId="6" borderId="0" xfId="2" applyFont="1" applyFill="1" applyBorder="1" applyAlignment="1" applyProtection="1">
      <alignment horizontal="center" vertical="top"/>
      <protection locked="0"/>
    </xf>
    <xf numFmtId="0" fontId="14" fillId="6" borderId="0" xfId="2" applyFont="1" applyFill="1" applyBorder="1" applyAlignment="1" applyProtection="1">
      <alignment horizontal="left" wrapText="1"/>
      <protection locked="0"/>
    </xf>
    <xf numFmtId="0" fontId="10" fillId="6" borderId="0" xfId="2" applyFont="1" applyFill="1" applyBorder="1" applyAlignment="1" applyProtection="1">
      <alignment horizontal="center" vertical="center" wrapText="1"/>
      <protection locked="0"/>
    </xf>
    <xf numFmtId="0" fontId="14" fillId="6" borderId="0" xfId="2" applyFont="1" applyFill="1" applyBorder="1" applyAlignment="1" applyProtection="1">
      <alignment horizontal="right" wrapText="1"/>
      <protection locked="0"/>
    </xf>
    <xf numFmtId="0" fontId="14" fillId="6" borderId="0" xfId="2" applyFont="1" applyFill="1" applyBorder="1" applyAlignment="1" applyProtection="1">
      <alignment horizontal="left" vertical="center"/>
      <protection locked="0"/>
    </xf>
    <xf numFmtId="0" fontId="14" fillId="6" borderId="0" xfId="2" applyFont="1" applyFill="1" applyBorder="1" applyAlignment="1" applyProtection="1">
      <alignment horizontal="center" vertical="center"/>
      <protection locked="0"/>
    </xf>
    <xf numFmtId="0" fontId="19" fillId="6" borderId="0" xfId="2" applyFont="1" applyFill="1" applyBorder="1" applyAlignment="1" applyProtection="1">
      <alignment horizontal="left"/>
      <protection locked="0"/>
    </xf>
    <xf numFmtId="0" fontId="20" fillId="6" borderId="31" xfId="2" applyNumberFormat="1" applyFont="1" applyFill="1" applyBorder="1" applyAlignment="1" applyProtection="1">
      <alignment horizontal="left"/>
      <protection locked="0"/>
    </xf>
    <xf numFmtId="0" fontId="8" fillId="6" borderId="0" xfId="2" applyFont="1" applyFill="1" applyBorder="1" applyAlignment="1" applyProtection="1">
      <alignment horizontal="left" vertical="top"/>
      <protection locked="0"/>
    </xf>
    <xf numFmtId="0" fontId="18" fillId="6" borderId="0" xfId="2" applyFont="1" applyFill="1" applyBorder="1" applyAlignment="1" applyProtection="1">
      <alignment horizontal="center" vertical="center" wrapText="1"/>
      <protection locked="0"/>
    </xf>
    <xf numFmtId="0" fontId="15" fillId="6" borderId="0" xfId="2" applyFont="1" applyFill="1" applyBorder="1" applyAlignment="1" applyProtection="1">
      <alignment horizontal="center" vertical="top"/>
      <protection locked="0"/>
    </xf>
    <xf numFmtId="0" fontId="16" fillId="6" borderId="1" xfId="2" applyNumberFormat="1" applyFont="1" applyFill="1" applyBorder="1" applyAlignment="1" applyProtection="1">
      <alignment horizontal="center" vertical="center"/>
      <protection locked="0"/>
    </xf>
    <xf numFmtId="0" fontId="18" fillId="6" borderId="0" xfId="2" applyFont="1" applyFill="1" applyBorder="1" applyAlignment="1" applyProtection="1">
      <alignment horizontal="left" vertical="center" wrapText="1"/>
      <protection locked="0"/>
    </xf>
    <xf numFmtId="0" fontId="17" fillId="6" borderId="0" xfId="2" applyFont="1" applyFill="1" applyBorder="1" applyAlignment="1" applyProtection="1">
      <alignment horizontal="center" vertical="center"/>
      <protection locked="0"/>
    </xf>
    <xf numFmtId="0" fontId="19" fillId="6" borderId="26" xfId="2" applyNumberFormat="1" applyFont="1" applyFill="1" applyBorder="1" applyAlignment="1" applyProtection="1">
      <alignment horizontal="left" vertical="center" wrapText="1"/>
      <protection locked="0"/>
    </xf>
    <xf numFmtId="0" fontId="19" fillId="6" borderId="15" xfId="2" applyNumberFormat="1" applyFont="1" applyFill="1" applyBorder="1" applyAlignment="1" applyProtection="1">
      <alignment horizontal="left" vertical="center" wrapText="1"/>
      <protection locked="0"/>
    </xf>
    <xf numFmtId="0" fontId="19" fillId="6" borderId="27" xfId="2" applyNumberFormat="1" applyFont="1" applyFill="1" applyBorder="1" applyAlignment="1" applyProtection="1">
      <alignment horizontal="left" vertical="center" wrapText="1"/>
      <protection locked="0"/>
    </xf>
    <xf numFmtId="0" fontId="19" fillId="6" borderId="30" xfId="2" applyNumberFormat="1" applyFont="1" applyFill="1" applyBorder="1" applyAlignment="1" applyProtection="1">
      <alignment horizontal="left" vertical="center" wrapText="1"/>
      <protection locked="0"/>
    </xf>
    <xf numFmtId="0" fontId="19" fillId="6" borderId="31" xfId="2" applyNumberFormat="1" applyFont="1" applyFill="1" applyBorder="1" applyAlignment="1" applyProtection="1">
      <alignment horizontal="left" vertical="center" wrapText="1"/>
      <protection locked="0"/>
    </xf>
    <xf numFmtId="0" fontId="19" fillId="6" borderId="32" xfId="2" applyNumberFormat="1" applyFont="1" applyFill="1" applyBorder="1" applyAlignment="1" applyProtection="1">
      <alignment horizontal="left" vertical="center" wrapText="1"/>
      <protection locked="0"/>
    </xf>
    <xf numFmtId="0" fontId="17" fillId="0" borderId="0" xfId="2" applyFont="1" applyAlignment="1" applyProtection="1">
      <alignment horizontal="left" wrapText="1"/>
      <protection locked="0"/>
    </xf>
    <xf numFmtId="0" fontId="8" fillId="0" borderId="31" xfId="2" applyNumberFormat="1" applyFont="1" applyBorder="1" applyAlignment="1" applyProtection="1">
      <alignment horizontal="left"/>
      <protection locked="0"/>
    </xf>
    <xf numFmtId="0" fontId="19" fillId="0" borderId="0" xfId="2" applyFont="1" applyAlignment="1" applyProtection="1">
      <alignment horizontal="left"/>
      <protection locked="0"/>
    </xf>
    <xf numFmtId="0" fontId="19" fillId="6" borderId="1" xfId="2" applyNumberFormat="1" applyFont="1" applyFill="1" applyBorder="1" applyAlignment="1" applyProtection="1">
      <alignment horizontal="left" vertical="center" wrapText="1"/>
      <protection locked="0"/>
    </xf>
    <xf numFmtId="0" fontId="19" fillId="6" borderId="0" xfId="2" applyFont="1" applyFill="1" applyBorder="1" applyAlignment="1" applyProtection="1">
      <alignment horizontal="left" vertical="top"/>
      <protection locked="0"/>
    </xf>
    <xf numFmtId="14" fontId="20" fillId="6" borderId="31" xfId="2" applyNumberFormat="1" applyFont="1" applyFill="1" applyBorder="1" applyAlignment="1" applyProtection="1">
      <alignment horizontal="left" vertical="center"/>
      <protection locked="0"/>
    </xf>
    <xf numFmtId="0" fontId="20" fillId="6" borderId="31" xfId="2" applyNumberFormat="1" applyFont="1" applyFill="1" applyBorder="1" applyAlignment="1" applyProtection="1">
      <alignment horizontal="left" vertical="center"/>
      <protection locked="0"/>
    </xf>
    <xf numFmtId="0" fontId="21" fillId="6" borderId="0" xfId="2" applyFont="1" applyFill="1" applyBorder="1" applyAlignment="1" applyProtection="1">
      <alignment horizontal="left" vertical="center"/>
      <protection locked="0"/>
    </xf>
    <xf numFmtId="0" fontId="17" fillId="6" borderId="0" xfId="2" applyFont="1" applyFill="1" applyBorder="1" applyAlignment="1" applyProtection="1">
      <alignment horizontal="left" wrapText="1"/>
      <protection locked="0"/>
    </xf>
    <xf numFmtId="0" fontId="8" fillId="6" borderId="31" xfId="2" applyNumberFormat="1" applyFont="1" applyFill="1" applyBorder="1" applyAlignment="1" applyProtection="1">
      <alignment horizontal="left"/>
      <protection locked="0"/>
    </xf>
    <xf numFmtId="0" fontId="2" fillId="3" borderId="1" xfId="1" applyNumberFormat="1" applyFont="1" applyFill="1" applyBorder="1" applyAlignment="1" applyProtection="1">
      <alignment horizontal="center" vertical="center"/>
      <protection locked="0"/>
    </xf>
    <xf numFmtId="0" fontId="27" fillId="6" borderId="1" xfId="1" applyNumberFormat="1" applyFont="1" applyFill="1" applyBorder="1" applyAlignment="1" applyProtection="1">
      <alignment horizontal="center" vertical="center"/>
      <protection locked="0"/>
    </xf>
    <xf numFmtId="0" fontId="26" fillId="6" borderId="0" xfId="1" applyFont="1" applyFill="1" applyBorder="1" applyAlignment="1" applyProtection="1">
      <alignment horizontal="left" vertical="center"/>
      <protection locked="0"/>
    </xf>
    <xf numFmtId="0" fontId="2" fillId="3" borderId="3" xfId="1" applyNumberFormat="1" applyFont="1" applyFill="1" applyBorder="1" applyAlignment="1" applyProtection="1">
      <alignment horizontal="center" vertical="center"/>
      <protection locked="0"/>
    </xf>
    <xf numFmtId="0" fontId="3" fillId="6" borderId="1" xfId="1" applyNumberFormat="1" applyFont="1" applyFill="1" applyBorder="1" applyAlignment="1" applyProtection="1">
      <alignment horizontal="center" vertical="center"/>
      <protection locked="0"/>
    </xf>
    <xf numFmtId="0" fontId="3" fillId="6" borderId="5" xfId="1" applyNumberFormat="1" applyFont="1" applyFill="1" applyBorder="1" applyAlignment="1" applyProtection="1">
      <alignment horizontal="center" vertical="center"/>
      <protection locked="0"/>
    </xf>
    <xf numFmtId="0" fontId="3" fillId="6" borderId="2" xfId="1" applyNumberFormat="1" applyFont="1" applyFill="1" applyBorder="1" applyAlignment="1" applyProtection="1">
      <alignment horizontal="center" vertical="center"/>
      <protection locked="0"/>
    </xf>
    <xf numFmtId="0" fontId="3" fillId="6" borderId="6" xfId="1" applyNumberFormat="1" applyFont="1" applyFill="1" applyBorder="1" applyAlignment="1" applyProtection="1">
      <alignment horizontal="center" vertical="center"/>
      <protection locked="0"/>
    </xf>
    <xf numFmtId="0" fontId="3" fillId="6" borderId="7" xfId="1" applyNumberFormat="1" applyFont="1" applyFill="1" applyBorder="1" applyAlignment="1" applyProtection="1">
      <alignment horizontal="center" vertical="center"/>
      <protection locked="0"/>
    </xf>
    <xf numFmtId="0" fontId="3" fillId="6" borderId="3" xfId="1" applyNumberFormat="1" applyFont="1" applyFill="1" applyBorder="1" applyAlignment="1" applyProtection="1">
      <alignment horizontal="left" vertical="center" wrapText="1"/>
      <protection locked="0"/>
    </xf>
    <xf numFmtId="0" fontId="3" fillId="6" borderId="4" xfId="1" applyNumberFormat="1" applyFont="1" applyFill="1" applyBorder="1" applyAlignment="1" applyProtection="1">
      <alignment horizontal="left" vertical="center" wrapText="1"/>
      <protection locked="0"/>
    </xf>
    <xf numFmtId="0" fontId="3" fillId="6" borderId="5" xfId="1" applyNumberFormat="1" applyFont="1" applyFill="1" applyBorder="1" applyAlignment="1" applyProtection="1">
      <alignment horizontal="left" vertical="center" wrapText="1"/>
      <protection locked="0"/>
    </xf>
    <xf numFmtId="0" fontId="2" fillId="3" borderId="18" xfId="1" applyNumberFormat="1" applyFont="1" applyFill="1" applyBorder="1" applyAlignment="1" applyProtection="1">
      <alignment horizontal="center" vertical="center"/>
      <protection locked="0"/>
    </xf>
    <xf numFmtId="0" fontId="2" fillId="3" borderId="0" xfId="1" applyNumberFormat="1" applyFont="1" applyFill="1" applyBorder="1" applyAlignment="1" applyProtection="1">
      <alignment horizontal="center" vertical="center"/>
      <protection locked="0"/>
    </xf>
    <xf numFmtId="0" fontId="22" fillId="3" borderId="0" xfId="1" applyNumberFormat="1" applyFont="1" applyFill="1" applyBorder="1" applyAlignment="1" applyProtection="1">
      <alignment horizontal="center" vertical="center"/>
      <protection locked="0"/>
    </xf>
    <xf numFmtId="0" fontId="27" fillId="3" borderId="47" xfId="1" applyNumberFormat="1" applyFont="1" applyFill="1" applyBorder="1" applyAlignment="1" applyProtection="1">
      <alignment horizontal="center" vertical="center"/>
      <protection locked="0"/>
    </xf>
    <xf numFmtId="0" fontId="3" fillId="6" borderId="1" xfId="1" applyNumberFormat="1" applyFont="1" applyFill="1" applyBorder="1" applyAlignment="1" applyProtection="1">
      <alignment horizontal="left" vertical="center" wrapText="1"/>
      <protection locked="0"/>
    </xf>
    <xf numFmtId="0" fontId="3" fillId="3" borderId="1" xfId="1" applyNumberFormat="1" applyFont="1" applyFill="1" applyBorder="1" applyAlignment="1" applyProtection="1">
      <alignment horizontal="left" vertical="center"/>
      <protection locked="0"/>
    </xf>
    <xf numFmtId="0" fontId="11" fillId="3" borderId="1" xfId="1" applyNumberFormat="1" applyFont="1" applyFill="1" applyBorder="1" applyAlignment="1" applyProtection="1">
      <alignment horizontal="left" vertical="center"/>
      <protection locked="0"/>
    </xf>
    <xf numFmtId="0" fontId="11" fillId="16" borderId="1" xfId="1" applyNumberFormat="1" applyFont="1" applyFill="1" applyBorder="1" applyAlignment="1" applyProtection="1">
      <alignment horizontal="left" vertical="center"/>
      <protection locked="0"/>
    </xf>
    <xf numFmtId="0" fontId="22" fillId="16" borderId="0" xfId="1" applyNumberFormat="1" applyFont="1" applyFill="1" applyBorder="1" applyAlignment="1" applyProtection="1">
      <alignment horizontal="center" vertical="center"/>
      <protection locked="0"/>
    </xf>
    <xf numFmtId="0" fontId="3" fillId="6" borderId="3" xfId="14" applyNumberFormat="1" applyFont="1" applyFill="1" applyBorder="1" applyAlignment="1" applyProtection="1">
      <alignment horizontal="left" vertical="center" wrapText="1"/>
      <protection locked="0"/>
    </xf>
    <xf numFmtId="0" fontId="3" fillId="6" borderId="4" xfId="14" applyNumberFormat="1" applyFont="1" applyFill="1" applyBorder="1" applyAlignment="1" applyProtection="1">
      <alignment horizontal="left" vertical="center" wrapText="1"/>
      <protection locked="0"/>
    </xf>
    <xf numFmtId="0" fontId="3" fillId="6" borderId="5" xfId="14" applyNumberFormat="1" applyFont="1" applyFill="1" applyBorder="1" applyAlignment="1" applyProtection="1">
      <alignment horizontal="left" vertical="center" wrapText="1"/>
      <protection locked="0"/>
    </xf>
    <xf numFmtId="0" fontId="3" fillId="2" borderId="1" xfId="1" applyNumberFormat="1" applyFont="1" applyFill="1" applyBorder="1" applyAlignment="1" applyProtection="1">
      <alignment horizontal="center" vertical="center"/>
    </xf>
    <xf numFmtId="0" fontId="4" fillId="2" borderId="1" xfId="1" applyNumberFormat="1" applyFont="1" applyFill="1" applyBorder="1" applyAlignment="1" applyProtection="1">
      <alignment horizontal="center" vertical="center" wrapText="1"/>
    </xf>
    <xf numFmtId="0" fontId="4" fillId="2" borderId="2" xfId="1" applyNumberFormat="1" applyFont="1" applyFill="1" applyBorder="1" applyAlignment="1" applyProtection="1">
      <alignment horizontal="center" vertical="center"/>
    </xf>
    <xf numFmtId="0" fontId="4" fillId="2" borderId="6" xfId="1" applyNumberFormat="1" applyFont="1" applyFill="1" applyBorder="1" applyAlignment="1" applyProtection="1">
      <alignment horizontal="center" vertical="center"/>
    </xf>
    <xf numFmtId="0" fontId="4" fillId="2" borderId="7" xfId="1" applyNumberFormat="1" applyFont="1" applyFill="1" applyBorder="1" applyAlignment="1" applyProtection="1">
      <alignment horizontal="center" vertical="center"/>
    </xf>
    <xf numFmtId="0" fontId="4" fillId="2" borderId="3" xfId="1" applyNumberFormat="1" applyFont="1" applyFill="1" applyBorder="1" applyAlignment="1" applyProtection="1">
      <alignment horizontal="center" vertical="center" wrapText="1"/>
    </xf>
    <xf numFmtId="0" fontId="4" fillId="2" borderId="4" xfId="1" applyNumberFormat="1" applyFont="1" applyFill="1" applyBorder="1" applyAlignment="1" applyProtection="1">
      <alignment horizontal="center" vertical="center" wrapText="1"/>
    </xf>
    <xf numFmtId="0" fontId="4" fillId="2" borderId="5" xfId="1" applyNumberFormat="1" applyFont="1" applyFill="1" applyBorder="1" applyAlignment="1" applyProtection="1">
      <alignment horizontal="center" vertical="center" wrapText="1"/>
    </xf>
    <xf numFmtId="0" fontId="4" fillId="2" borderId="1" xfId="1" applyNumberFormat="1" applyFont="1" applyFill="1" applyBorder="1" applyAlignment="1" applyProtection="1">
      <alignment horizontal="center" vertical="center"/>
    </xf>
    <xf numFmtId="0" fontId="4" fillId="2" borderId="2" xfId="1" applyNumberFormat="1" applyFont="1" applyFill="1" applyBorder="1" applyAlignment="1" applyProtection="1">
      <alignment horizontal="center" vertical="center" wrapText="1"/>
    </xf>
    <xf numFmtId="0" fontId="4" fillId="2" borderId="6" xfId="1" applyNumberFormat="1" applyFont="1" applyFill="1" applyBorder="1" applyAlignment="1" applyProtection="1">
      <alignment horizontal="center" vertical="center" wrapText="1"/>
    </xf>
    <xf numFmtId="0" fontId="4" fillId="2" borderId="7" xfId="1" applyNumberFormat="1" applyFont="1" applyFill="1" applyBorder="1" applyAlignment="1" applyProtection="1">
      <alignment horizontal="center" vertical="center" wrapText="1"/>
    </xf>
    <xf numFmtId="0" fontId="4" fillId="2" borderId="3" xfId="1" applyNumberFormat="1" applyFont="1" applyFill="1" applyBorder="1" applyAlignment="1" applyProtection="1">
      <alignment horizontal="center" vertical="center"/>
    </xf>
    <xf numFmtId="0" fontId="4" fillId="2" borderId="4" xfId="1" applyNumberFormat="1" applyFont="1" applyFill="1" applyBorder="1" applyAlignment="1" applyProtection="1">
      <alignment horizontal="center" vertical="center"/>
    </xf>
    <xf numFmtId="1" fontId="4" fillId="2" borderId="1" xfId="1" applyNumberFormat="1" applyFont="1" applyFill="1" applyBorder="1" applyAlignment="1" applyProtection="1">
      <alignment horizontal="center" vertical="center"/>
    </xf>
    <xf numFmtId="0" fontId="4" fillId="5" borderId="2" xfId="1" applyNumberFormat="1" applyFont="1" applyFill="1" applyBorder="1" applyAlignment="1" applyProtection="1">
      <alignment horizontal="center" vertical="center"/>
    </xf>
    <xf numFmtId="0" fontId="4" fillId="5" borderId="28" xfId="1" applyNumberFormat="1" applyFont="1" applyFill="1" applyBorder="1" applyAlignment="1" applyProtection="1">
      <alignment horizontal="center" vertical="center"/>
    </xf>
    <xf numFmtId="0" fontId="4" fillId="5" borderId="26" xfId="1" applyNumberFormat="1" applyFont="1" applyFill="1" applyBorder="1" applyAlignment="1" applyProtection="1">
      <alignment horizontal="center" vertical="center"/>
    </xf>
    <xf numFmtId="0" fontId="4" fillId="5" borderId="29" xfId="1" applyNumberFormat="1" applyFont="1" applyFill="1" applyBorder="1" applyAlignment="1" applyProtection="1">
      <alignment horizontal="center" vertical="center"/>
    </xf>
    <xf numFmtId="0" fontId="4" fillId="3" borderId="2" xfId="1" applyNumberFormat="1" applyFont="1" applyFill="1" applyBorder="1" applyAlignment="1" applyProtection="1">
      <alignment horizontal="center" vertical="center" wrapText="1"/>
    </xf>
    <xf numFmtId="0" fontId="4" fillId="3" borderId="28" xfId="1" applyNumberFormat="1" applyFont="1" applyFill="1" applyBorder="1" applyAlignment="1" applyProtection="1">
      <alignment horizontal="center" vertical="center" wrapText="1"/>
    </xf>
    <xf numFmtId="0" fontId="4" fillId="5" borderId="2" xfId="1" applyNumberFormat="1" applyFont="1" applyFill="1" applyBorder="1" applyAlignment="1" applyProtection="1">
      <alignment horizontal="center" vertical="center" wrapText="1"/>
    </xf>
    <xf numFmtId="0" fontId="4" fillId="5" borderId="7" xfId="1" applyNumberFormat="1" applyFont="1" applyFill="1" applyBorder="1" applyAlignment="1" applyProtection="1">
      <alignment horizontal="center" vertical="center" wrapText="1"/>
    </xf>
    <xf numFmtId="0" fontId="4" fillId="5" borderId="15" xfId="1" applyNumberFormat="1" applyFont="1" applyFill="1" applyBorder="1" applyAlignment="1" applyProtection="1">
      <alignment horizontal="center" vertical="center"/>
    </xf>
    <xf numFmtId="0" fontId="4" fillId="5" borderId="27" xfId="1" applyNumberFormat="1" applyFont="1" applyFill="1" applyBorder="1" applyAlignment="1" applyProtection="1">
      <alignment horizontal="center" vertical="center"/>
    </xf>
    <xf numFmtId="0" fontId="4" fillId="5" borderId="30" xfId="1" applyNumberFormat="1" applyFont="1" applyFill="1" applyBorder="1" applyAlignment="1" applyProtection="1">
      <alignment horizontal="center" vertical="center"/>
    </xf>
    <xf numFmtId="0" fontId="4" fillId="5" borderId="31" xfId="1" applyNumberFormat="1" applyFont="1" applyFill="1" applyBorder="1" applyAlignment="1" applyProtection="1">
      <alignment horizontal="center" vertical="center"/>
    </xf>
    <xf numFmtId="0" fontId="4" fillId="5" borderId="32" xfId="1" applyNumberFormat="1" applyFont="1" applyFill="1" applyBorder="1" applyAlignment="1" applyProtection="1">
      <alignment horizontal="center" vertical="center"/>
    </xf>
    <xf numFmtId="0" fontId="4" fillId="5" borderId="7" xfId="1" applyNumberFormat="1" applyFont="1" applyFill="1" applyBorder="1" applyAlignment="1" applyProtection="1">
      <alignment horizontal="center" vertical="center"/>
    </xf>
    <xf numFmtId="0" fontId="4" fillId="3" borderId="16" xfId="1" applyNumberFormat="1" applyFont="1" applyFill="1" applyBorder="1" applyAlignment="1" applyProtection="1">
      <alignment horizontal="center" vertical="center"/>
    </xf>
    <xf numFmtId="0" fontId="4" fillId="3" borderId="34" xfId="1" applyNumberFormat="1" applyFont="1" applyFill="1" applyBorder="1" applyAlignment="1" applyProtection="1">
      <alignment horizontal="center" vertical="center"/>
    </xf>
    <xf numFmtId="0" fontId="4" fillId="3" borderId="26" xfId="1" applyNumberFormat="1" applyFont="1" applyFill="1" applyBorder="1" applyAlignment="1" applyProtection="1">
      <alignment horizontal="center" vertical="center"/>
    </xf>
    <xf numFmtId="0" fontId="4" fillId="3" borderId="27" xfId="1" applyNumberFormat="1" applyFont="1" applyFill="1" applyBorder="1" applyAlignment="1" applyProtection="1">
      <alignment horizontal="center" vertical="center"/>
    </xf>
    <xf numFmtId="0" fontId="4" fillId="3" borderId="29" xfId="1" applyNumberFormat="1" applyFont="1" applyFill="1" applyBorder="1" applyAlignment="1" applyProtection="1">
      <alignment horizontal="center" vertical="center"/>
    </xf>
    <xf numFmtId="0" fontId="4" fillId="3" borderId="33" xfId="1" applyNumberFormat="1" applyFont="1" applyFill="1" applyBorder="1" applyAlignment="1" applyProtection="1">
      <alignment horizontal="center" vertical="center"/>
    </xf>
    <xf numFmtId="0" fontId="4" fillId="3" borderId="3" xfId="1" applyNumberFormat="1" applyFont="1" applyFill="1" applyBorder="1" applyAlignment="1" applyProtection="1">
      <alignment horizontal="center" vertical="center"/>
    </xf>
    <xf numFmtId="0" fontId="4" fillId="3" borderId="4" xfId="1" applyNumberFormat="1" applyFont="1" applyFill="1" applyBorder="1" applyAlignment="1" applyProtection="1">
      <alignment horizontal="center" vertical="center"/>
    </xf>
    <xf numFmtId="0" fontId="4" fillId="3" borderId="5" xfId="1" applyNumberFormat="1" applyFont="1" applyFill="1" applyBorder="1" applyAlignment="1" applyProtection="1">
      <alignment horizontal="center" vertical="center"/>
    </xf>
    <xf numFmtId="12" fontId="4" fillId="3" borderId="9" xfId="1" applyNumberFormat="1" applyFont="1" applyFill="1" applyBorder="1" applyAlignment="1" applyProtection="1">
      <alignment horizontal="center" vertical="center"/>
    </xf>
    <xf numFmtId="12" fontId="4" fillId="3" borderId="38" xfId="1" applyNumberFormat="1" applyFont="1" applyFill="1" applyBorder="1" applyAlignment="1" applyProtection="1">
      <alignment horizontal="center" vertical="center"/>
    </xf>
    <xf numFmtId="0" fontId="4" fillId="3" borderId="35" xfId="1" applyNumberFormat="1" applyFont="1" applyFill="1" applyBorder="1" applyAlignment="1" applyProtection="1">
      <alignment horizontal="center" vertical="center"/>
      <protection locked="0"/>
    </xf>
    <xf numFmtId="12" fontId="4" fillId="5" borderId="9" xfId="1" applyNumberFormat="1" applyFont="1" applyFill="1" applyBorder="1" applyAlignment="1" applyProtection="1">
      <alignment horizontal="center" vertical="center"/>
    </xf>
    <xf numFmtId="12" fontId="4" fillId="5" borderId="25" xfId="1" applyNumberFormat="1" applyFont="1" applyFill="1" applyBorder="1" applyAlignment="1" applyProtection="1">
      <alignment horizontal="center" vertical="center"/>
    </xf>
    <xf numFmtId="12" fontId="4" fillId="5" borderId="38" xfId="1" applyNumberFormat="1" applyFont="1" applyFill="1" applyBorder="1" applyAlignment="1" applyProtection="1">
      <alignment horizontal="center" vertical="center"/>
    </xf>
    <xf numFmtId="0" fontId="4" fillId="3" borderId="9" xfId="1" applyNumberFormat="1" applyFont="1" applyFill="1" applyBorder="1" applyAlignment="1" applyProtection="1">
      <alignment horizontal="center" vertical="center"/>
    </xf>
    <xf numFmtId="0" fontId="4" fillId="3" borderId="38" xfId="1" applyNumberFormat="1" applyFont="1" applyFill="1" applyBorder="1" applyAlignment="1" applyProtection="1">
      <alignment horizontal="center" vertical="center"/>
    </xf>
    <xf numFmtId="12" fontId="4" fillId="5" borderId="16" xfId="1" applyNumberFormat="1" applyFont="1" applyFill="1" applyBorder="1" applyAlignment="1" applyProtection="1">
      <alignment horizontal="center" vertical="center"/>
    </xf>
    <xf numFmtId="12" fontId="4" fillId="5" borderId="37" xfId="1" applyNumberFormat="1" applyFont="1" applyFill="1" applyBorder="1" applyAlignment="1" applyProtection="1">
      <alignment horizontal="center" vertical="center"/>
    </xf>
    <xf numFmtId="12" fontId="4" fillId="5" borderId="34" xfId="1" applyNumberFormat="1" applyFont="1" applyFill="1" applyBorder="1" applyAlignment="1" applyProtection="1">
      <alignment horizontal="center" vertical="center"/>
    </xf>
    <xf numFmtId="12" fontId="4" fillId="5" borderId="12" xfId="1" applyNumberFormat="1" applyFont="1" applyFill="1" applyBorder="1" applyAlignment="1" applyProtection="1">
      <alignment horizontal="center" vertical="center"/>
    </xf>
    <xf numFmtId="12" fontId="4" fillId="5" borderId="40" xfId="1" applyNumberFormat="1" applyFont="1" applyFill="1" applyBorder="1" applyAlignment="1" applyProtection="1">
      <alignment horizontal="center" vertical="center"/>
    </xf>
    <xf numFmtId="12" fontId="4" fillId="5" borderId="41" xfId="1" applyNumberFormat="1" applyFont="1" applyFill="1" applyBorder="1" applyAlignment="1" applyProtection="1">
      <alignment horizontal="center" vertical="center"/>
    </xf>
    <xf numFmtId="12" fontId="4" fillId="3" borderId="12" xfId="1" applyNumberFormat="1" applyFont="1" applyFill="1" applyBorder="1" applyAlignment="1" applyProtection="1">
      <alignment horizontal="center" vertical="center"/>
      <protection locked="0"/>
    </xf>
    <xf numFmtId="12" fontId="4" fillId="3" borderId="41" xfId="1" applyNumberFormat="1" applyFont="1" applyFill="1" applyBorder="1" applyAlignment="1" applyProtection="1">
      <alignment horizontal="center" vertical="center"/>
      <protection locked="0"/>
    </xf>
    <xf numFmtId="0" fontId="4" fillId="3" borderId="12" xfId="1" applyNumberFormat="1" applyFont="1" applyFill="1" applyBorder="1" applyAlignment="1" applyProtection="1">
      <alignment horizontal="center" vertical="center"/>
      <protection locked="0"/>
    </xf>
    <xf numFmtId="0" fontId="4" fillId="3" borderId="41" xfId="1" applyNumberFormat="1" applyFont="1" applyFill="1" applyBorder="1" applyAlignment="1" applyProtection="1">
      <alignment horizontal="center" vertical="center"/>
      <protection locked="0"/>
    </xf>
    <xf numFmtId="12" fontId="4" fillId="3" borderId="42" xfId="1" applyNumberFormat="1" applyFont="1" applyFill="1" applyBorder="1" applyAlignment="1" applyProtection="1">
      <alignment horizontal="center" vertical="center"/>
      <protection locked="0"/>
    </xf>
    <xf numFmtId="12" fontId="4" fillId="3" borderId="3" xfId="1" applyNumberFormat="1" applyFont="1" applyFill="1" applyBorder="1" applyAlignment="1" applyProtection="1">
      <alignment horizontal="center" vertical="center"/>
      <protection locked="0"/>
    </xf>
    <xf numFmtId="12" fontId="4" fillId="3" borderId="5" xfId="1" applyNumberFormat="1" applyFont="1" applyFill="1" applyBorder="1" applyAlignment="1" applyProtection="1">
      <alignment horizontal="center" vertical="center"/>
      <protection locked="0"/>
    </xf>
    <xf numFmtId="0" fontId="4" fillId="3" borderId="3" xfId="1" applyNumberFormat="1" applyFont="1" applyFill="1" applyBorder="1" applyAlignment="1" applyProtection="1">
      <alignment horizontal="center" vertical="center"/>
      <protection locked="0"/>
    </xf>
    <xf numFmtId="0" fontId="4" fillId="3" borderId="5" xfId="1" applyNumberFormat="1" applyFont="1" applyFill="1" applyBorder="1" applyAlignment="1" applyProtection="1">
      <alignment horizontal="center" vertical="center"/>
      <protection locked="0"/>
    </xf>
    <xf numFmtId="12" fontId="4" fillId="3" borderId="43" xfId="1" applyNumberFormat="1" applyFont="1" applyFill="1" applyBorder="1" applyAlignment="1" applyProtection="1">
      <alignment horizontal="center" vertical="center"/>
      <protection locked="0"/>
    </xf>
    <xf numFmtId="164" fontId="4" fillId="3" borderId="12" xfId="1" applyNumberFormat="1" applyFont="1" applyFill="1" applyBorder="1" applyAlignment="1" applyProtection="1">
      <alignment horizontal="center" vertical="center"/>
      <protection locked="0"/>
    </xf>
    <xf numFmtId="164" fontId="4" fillId="3" borderId="41" xfId="1" applyNumberFormat="1" applyFont="1" applyFill="1" applyBorder="1" applyAlignment="1" applyProtection="1">
      <alignment horizontal="center" vertical="center"/>
      <protection locked="0"/>
    </xf>
    <xf numFmtId="164" fontId="4" fillId="3" borderId="3" xfId="1" applyNumberFormat="1" applyFont="1" applyFill="1" applyBorder="1" applyAlignment="1" applyProtection="1">
      <alignment horizontal="center" vertical="center"/>
      <protection locked="0"/>
    </xf>
    <xf numFmtId="164" fontId="4" fillId="3" borderId="5" xfId="1" applyNumberFormat="1" applyFont="1" applyFill="1" applyBorder="1" applyAlignment="1" applyProtection="1">
      <alignment horizontal="center" vertical="center"/>
      <protection locked="0"/>
    </xf>
    <xf numFmtId="0" fontId="4" fillId="3" borderId="1" xfId="1" applyNumberFormat="1" applyFont="1" applyFill="1" applyBorder="1" applyAlignment="1" applyProtection="1">
      <alignment horizontal="center" vertical="center"/>
    </xf>
    <xf numFmtId="0" fontId="4" fillId="5" borderId="1" xfId="1" applyNumberFormat="1" applyFont="1" applyFill="1" applyBorder="1" applyAlignment="1" applyProtection="1">
      <alignment horizontal="center" vertical="center"/>
    </xf>
    <xf numFmtId="1" fontId="4" fillId="5" borderId="1" xfId="1" applyNumberFormat="1" applyFont="1" applyFill="1" applyBorder="1" applyAlignment="1" applyProtection="1">
      <alignment horizontal="center" vertical="center"/>
    </xf>
    <xf numFmtId="0" fontId="4" fillId="14" borderId="1" xfId="1" applyNumberFormat="1" applyFont="1" applyFill="1" applyBorder="1" applyAlignment="1" applyProtection="1">
      <alignment horizontal="center" vertical="center"/>
      <protection locked="0"/>
    </xf>
    <xf numFmtId="0" fontId="4" fillId="3" borderId="1" xfId="1" applyNumberFormat="1" applyFont="1" applyFill="1" applyBorder="1" applyAlignment="1" applyProtection="1">
      <alignment horizontal="center" vertical="center" wrapText="1"/>
      <protection locked="0"/>
    </xf>
    <xf numFmtId="0" fontId="4" fillId="5" borderId="3" xfId="1" applyNumberFormat="1" applyFont="1" applyFill="1" applyBorder="1" applyAlignment="1" applyProtection="1">
      <alignment horizontal="center" vertical="center"/>
    </xf>
    <xf numFmtId="0" fontId="4" fillId="5" borderId="4" xfId="1" applyNumberFormat="1" applyFont="1" applyFill="1" applyBorder="1" applyAlignment="1" applyProtection="1">
      <alignment horizontal="center" vertical="center"/>
    </xf>
    <xf numFmtId="0" fontId="4" fillId="5" borderId="5" xfId="1" applyNumberFormat="1" applyFont="1" applyFill="1" applyBorder="1" applyAlignment="1" applyProtection="1">
      <alignment horizontal="center" vertical="center"/>
    </xf>
    <xf numFmtId="0" fontId="4" fillId="3" borderId="28" xfId="1" applyNumberFormat="1" applyFont="1" applyFill="1" applyBorder="1" applyAlignment="1" applyProtection="1">
      <alignment horizontal="center" vertical="center"/>
    </xf>
    <xf numFmtId="0" fontId="4" fillId="3" borderId="8" xfId="1" applyNumberFormat="1" applyFont="1" applyFill="1" applyBorder="1" applyAlignment="1" applyProtection="1">
      <alignment horizontal="center" vertical="center"/>
    </xf>
    <xf numFmtId="12" fontId="4" fillId="3" borderId="45" xfId="1" applyNumberFormat="1" applyFont="1" applyFill="1" applyBorder="1" applyAlignment="1" applyProtection="1">
      <alignment horizontal="center" vertical="center"/>
    </xf>
    <xf numFmtId="0" fontId="4" fillId="3" borderId="46" xfId="1" applyNumberFormat="1" applyFont="1" applyFill="1" applyBorder="1" applyAlignment="1" applyProtection="1">
      <alignment horizontal="center" vertical="center" wrapText="1"/>
      <protection locked="0"/>
    </xf>
    <xf numFmtId="0" fontId="4" fillId="14" borderId="1" xfId="1" applyNumberFormat="1" applyFont="1" applyFill="1" applyBorder="1" applyAlignment="1" applyProtection="1">
      <alignment horizontal="center" vertical="center"/>
    </xf>
    <xf numFmtId="0" fontId="4" fillId="14" borderId="1" xfId="1" applyNumberFormat="1" applyFont="1" applyFill="1" applyBorder="1" applyAlignment="1" applyProtection="1">
      <alignment horizontal="center" vertical="center" wrapText="1"/>
    </xf>
    <xf numFmtId="0" fontId="4" fillId="3" borderId="1" xfId="1" applyNumberFormat="1" applyFont="1" applyFill="1" applyBorder="1" applyAlignment="1" applyProtection="1">
      <alignment horizontal="center" vertical="center" wrapText="1"/>
    </xf>
    <xf numFmtId="0" fontId="4" fillId="8" borderId="7" xfId="4" applyFill="1" applyBorder="1" applyAlignment="1">
      <alignment horizontal="center"/>
    </xf>
    <xf numFmtId="0" fontId="4" fillId="8" borderId="1" xfId="4" applyFill="1" applyBorder="1" applyAlignment="1">
      <alignment horizontal="center"/>
    </xf>
    <xf numFmtId="0" fontId="3" fillId="0" borderId="7" xfId="4" applyFont="1" applyBorder="1" applyAlignment="1">
      <alignment horizontal="center" vertical="center" wrapText="1"/>
    </xf>
    <xf numFmtId="0" fontId="3" fillId="0" borderId="1" xfId="4" applyFont="1" applyBorder="1" applyAlignment="1">
      <alignment horizontal="center" vertical="center" wrapText="1"/>
    </xf>
    <xf numFmtId="0" fontId="3" fillId="0" borderId="7" xfId="4" applyFont="1" applyBorder="1" applyAlignment="1">
      <alignment horizontal="left" vertical="center"/>
    </xf>
    <xf numFmtId="0" fontId="3" fillId="0" borderId="1" xfId="4" applyFont="1" applyBorder="1" applyAlignment="1">
      <alignment horizontal="left" vertical="center"/>
    </xf>
    <xf numFmtId="0" fontId="4" fillId="9" borderId="2" xfId="4" applyFill="1" applyBorder="1" applyAlignment="1">
      <alignment horizontal="center"/>
    </xf>
    <xf numFmtId="0" fontId="4" fillId="9" borderId="28" xfId="4" applyFill="1" applyBorder="1" applyAlignment="1">
      <alignment horizontal="center"/>
    </xf>
    <xf numFmtId="0" fontId="3" fillId="0" borderId="2" xfId="4" applyFont="1" applyBorder="1" applyAlignment="1">
      <alignment horizontal="center" vertical="center"/>
    </xf>
    <xf numFmtId="0" fontId="3" fillId="0" borderId="7" xfId="4" applyFont="1" applyBorder="1" applyAlignment="1">
      <alignment horizontal="center" vertical="center"/>
    </xf>
    <xf numFmtId="0" fontId="3" fillId="0" borderId="2" xfId="4" applyFont="1" applyBorder="1" applyAlignment="1">
      <alignment horizontal="center" vertical="center" wrapText="1"/>
    </xf>
    <xf numFmtId="0" fontId="4" fillId="0" borderId="2" xfId="4" applyBorder="1" applyAlignment="1">
      <alignment horizontal="center"/>
    </xf>
    <xf numFmtId="0" fontId="4" fillId="0" borderId="6" xfId="4" applyBorder="1" applyAlignment="1">
      <alignment horizontal="center"/>
    </xf>
    <xf numFmtId="0" fontId="4" fillId="0" borderId="7" xfId="4" applyBorder="1" applyAlignment="1">
      <alignment horizontal="center"/>
    </xf>
    <xf numFmtId="0" fontId="11" fillId="0" borderId="3" xfId="4" applyFont="1" applyBorder="1" applyAlignment="1">
      <alignment horizontal="center" vertical="center"/>
    </xf>
    <xf numFmtId="0" fontId="11" fillId="0" borderId="4" xfId="4" applyFont="1" applyBorder="1" applyAlignment="1">
      <alignment horizontal="center" vertical="center"/>
    </xf>
    <xf numFmtId="0" fontId="11" fillId="0" borderId="5" xfId="4" applyFont="1" applyBorder="1" applyAlignment="1">
      <alignment horizontal="center" vertical="center"/>
    </xf>
    <xf numFmtId="0" fontId="22" fillId="8" borderId="3" xfId="4" applyFont="1" applyFill="1" applyBorder="1" applyAlignment="1">
      <alignment horizontal="center" vertical="center"/>
    </xf>
    <xf numFmtId="0" fontId="22" fillId="8" borderId="4" xfId="4" applyFont="1" applyFill="1" applyBorder="1" applyAlignment="1">
      <alignment horizontal="center" vertical="center"/>
    </xf>
    <xf numFmtId="0" fontId="22" fillId="8" borderId="5" xfId="4" applyFont="1" applyFill="1" applyBorder="1" applyAlignment="1">
      <alignment horizontal="center" vertical="center"/>
    </xf>
    <xf numFmtId="0" fontId="4" fillId="9" borderId="44" xfId="4" applyFill="1" applyBorder="1" applyAlignment="1">
      <alignment horizontal="center"/>
    </xf>
    <xf numFmtId="0" fontId="4" fillId="0" borderId="3" xfId="4" applyBorder="1" applyAlignment="1">
      <alignment horizontal="center"/>
    </xf>
    <xf numFmtId="0" fontId="4" fillId="0" borderId="4" xfId="4" applyBorder="1" applyAlignment="1">
      <alignment horizontal="center"/>
    </xf>
    <xf numFmtId="0" fontId="4" fillId="0" borderId="1" xfId="4" applyBorder="1" applyAlignment="1">
      <alignment horizontal="center"/>
    </xf>
    <xf numFmtId="0" fontId="3" fillId="0" borderId="1" xfId="4" applyFont="1" applyBorder="1" applyAlignment="1">
      <alignment vertical="center" wrapText="1"/>
    </xf>
    <xf numFmtId="0" fontId="22" fillId="8" borderId="2" xfId="4" applyFont="1" applyFill="1" applyBorder="1" applyAlignment="1">
      <alignment horizontal="center" vertical="center"/>
    </xf>
    <xf numFmtId="0" fontId="22" fillId="8" borderId="7" xfId="4" applyFont="1" applyFill="1" applyBorder="1" applyAlignment="1">
      <alignment horizontal="center" vertical="center"/>
    </xf>
    <xf numFmtId="0" fontId="22" fillId="8" borderId="2" xfId="4" applyFont="1" applyFill="1" applyBorder="1" applyAlignment="1">
      <alignment horizontal="center" vertical="center" wrapText="1"/>
    </xf>
    <xf numFmtId="0" fontId="22" fillId="8" borderId="7" xfId="4" applyFont="1" applyFill="1" applyBorder="1" applyAlignment="1">
      <alignment horizontal="center" vertical="center" wrapText="1"/>
    </xf>
  </cellXfs>
  <cellStyles count="15">
    <cellStyle name="Обычный" xfId="0" builtinId="0"/>
    <cellStyle name="Обычный 2" xfId="1"/>
    <cellStyle name="Обычный 2 2" xfId="3"/>
    <cellStyle name="Обычный 2 2 2" xfId="8"/>
    <cellStyle name="Обычный 2 2 2 2" xfId="9"/>
    <cellStyle name="Обычный 2 2 3" xfId="10"/>
    <cellStyle name="Обычный 2 3" xfId="4"/>
    <cellStyle name="Обычный 2 3 2" xfId="11"/>
    <cellStyle name="Обычный 2 4" xfId="12"/>
    <cellStyle name="Обычный 3" xfId="2"/>
    <cellStyle name="Обычный 4" xfId="5"/>
    <cellStyle name="Обычный 4 2" xfId="14"/>
    <cellStyle name="Обычный 5" xfId="6"/>
    <cellStyle name="Обычный 5 2" xfId="7"/>
    <cellStyle name="Обычный 6" xfId="13"/>
  </cellStyles>
  <dxfs count="183">
    <dxf>
      <font>
        <color auto="1"/>
      </font>
      <fill>
        <patternFill>
          <bgColor theme="9" tint="-0.24994659260841701"/>
        </patternFill>
      </fill>
    </dxf>
    <dxf>
      <fill>
        <patternFill>
          <bgColor rgb="FFFFC000"/>
        </patternFill>
      </fill>
    </dxf>
    <dxf>
      <fill>
        <patternFill>
          <bgColor rgb="FFFFC000"/>
        </patternFill>
      </fill>
    </dxf>
    <dxf>
      <font>
        <color auto="1"/>
      </font>
      <fill>
        <patternFill>
          <bgColor theme="9" tint="-0.24994659260841701"/>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s>
  <tableStyles count="0" defaultTableStyle="TableStyleMedium2" defaultPivotStyle="PivotStyleMedium9"/>
  <colors>
    <mruColors>
      <color rgb="FFEEEC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Right="0"/>
  </sheetPr>
  <dimension ref="A1:AA36"/>
  <sheetViews>
    <sheetView showGridLines="0" view="pageBreakPreview" zoomScale="60" zoomScaleNormal="100" workbookViewId="0">
      <selection activeCell="D62" sqref="D62"/>
    </sheetView>
  </sheetViews>
  <sheetFormatPr defaultColWidth="12.5703125" defaultRowHeight="13.5" customHeight="1" x14ac:dyDescent="0.15"/>
  <cols>
    <col min="1" max="1" width="2.28515625" style="96" customWidth="1"/>
    <col min="2" max="2" width="11.42578125" style="96" customWidth="1"/>
    <col min="3" max="4" width="12.85546875" style="96" customWidth="1"/>
    <col min="5" max="5" width="0.7109375" style="96" customWidth="1"/>
    <col min="6" max="11" width="7" style="96" customWidth="1"/>
    <col min="12" max="12" width="9.85546875" style="96" customWidth="1"/>
    <col min="13" max="13" width="4.140625" style="96" customWidth="1"/>
    <col min="14" max="16" width="7" style="96" customWidth="1"/>
    <col min="17" max="17" width="4.85546875" style="96" customWidth="1"/>
    <col min="18" max="19" width="5" style="96" customWidth="1"/>
    <col min="20" max="20" width="5.140625" style="96" customWidth="1"/>
    <col min="21" max="21" width="6.5703125" style="96" customWidth="1"/>
    <col min="22" max="22" width="8.85546875" style="96" customWidth="1"/>
    <col min="23" max="23" width="3.140625" style="96" customWidth="1"/>
    <col min="24" max="24" width="10.140625" style="96" customWidth="1"/>
    <col min="25" max="27" width="4.42578125" style="96" customWidth="1"/>
    <col min="28" max="256" width="12.5703125" style="96"/>
    <col min="257" max="257" width="2.28515625" style="96" customWidth="1"/>
    <col min="258" max="258" width="11.42578125" style="96" customWidth="1"/>
    <col min="259" max="260" width="12.85546875" style="96" customWidth="1"/>
    <col min="261" max="261" width="0.7109375" style="96" customWidth="1"/>
    <col min="262" max="267" width="7" style="96" customWidth="1"/>
    <col min="268" max="268" width="9.85546875" style="96" customWidth="1"/>
    <col min="269" max="269" width="4.140625" style="96" customWidth="1"/>
    <col min="270" max="272" width="7" style="96" customWidth="1"/>
    <col min="273" max="273" width="4.85546875" style="96" customWidth="1"/>
    <col min="274" max="275" width="5" style="96" customWidth="1"/>
    <col min="276" max="276" width="5.140625" style="96" customWidth="1"/>
    <col min="277" max="277" width="6.5703125" style="96" customWidth="1"/>
    <col min="278" max="278" width="8.85546875" style="96" customWidth="1"/>
    <col min="279" max="279" width="3.140625" style="96" customWidth="1"/>
    <col min="280" max="280" width="10.140625" style="96" customWidth="1"/>
    <col min="281" max="283" width="4.42578125" style="96" customWidth="1"/>
    <col min="284" max="512" width="12.5703125" style="96"/>
    <col min="513" max="513" width="2.28515625" style="96" customWidth="1"/>
    <col min="514" max="514" width="11.42578125" style="96" customWidth="1"/>
    <col min="515" max="516" width="12.85546875" style="96" customWidth="1"/>
    <col min="517" max="517" width="0.7109375" style="96" customWidth="1"/>
    <col min="518" max="523" width="7" style="96" customWidth="1"/>
    <col min="524" max="524" width="9.85546875" style="96" customWidth="1"/>
    <col min="525" max="525" width="4.140625" style="96" customWidth="1"/>
    <col min="526" max="528" width="7" style="96" customWidth="1"/>
    <col min="529" max="529" width="4.85546875" style="96" customWidth="1"/>
    <col min="530" max="531" width="5" style="96" customWidth="1"/>
    <col min="532" max="532" width="5.140625" style="96" customWidth="1"/>
    <col min="533" max="533" width="6.5703125" style="96" customWidth="1"/>
    <col min="534" max="534" width="8.85546875" style="96" customWidth="1"/>
    <col min="535" max="535" width="3.140625" style="96" customWidth="1"/>
    <col min="536" max="536" width="10.140625" style="96" customWidth="1"/>
    <col min="537" max="539" width="4.42578125" style="96" customWidth="1"/>
    <col min="540" max="768" width="12.5703125" style="96"/>
    <col min="769" max="769" width="2.28515625" style="96" customWidth="1"/>
    <col min="770" max="770" width="11.42578125" style="96" customWidth="1"/>
    <col min="771" max="772" width="12.85546875" style="96" customWidth="1"/>
    <col min="773" max="773" width="0.7109375" style="96" customWidth="1"/>
    <col min="774" max="779" width="7" style="96" customWidth="1"/>
    <col min="780" max="780" width="9.85546875" style="96" customWidth="1"/>
    <col min="781" max="781" width="4.140625" style="96" customWidth="1"/>
    <col min="782" max="784" width="7" style="96" customWidth="1"/>
    <col min="785" max="785" width="4.85546875" style="96" customWidth="1"/>
    <col min="786" max="787" width="5" style="96" customWidth="1"/>
    <col min="788" max="788" width="5.140625" style="96" customWidth="1"/>
    <col min="789" max="789" width="6.5703125" style="96" customWidth="1"/>
    <col min="790" max="790" width="8.85546875" style="96" customWidth="1"/>
    <col min="791" max="791" width="3.140625" style="96" customWidth="1"/>
    <col min="792" max="792" width="10.140625" style="96" customWidth="1"/>
    <col min="793" max="795" width="4.42578125" style="96" customWidth="1"/>
    <col min="796" max="1024" width="12.5703125" style="96"/>
    <col min="1025" max="1025" width="2.28515625" style="96" customWidth="1"/>
    <col min="1026" max="1026" width="11.42578125" style="96" customWidth="1"/>
    <col min="1027" max="1028" width="12.85546875" style="96" customWidth="1"/>
    <col min="1029" max="1029" width="0.7109375" style="96" customWidth="1"/>
    <col min="1030" max="1035" width="7" style="96" customWidth="1"/>
    <col min="1036" max="1036" width="9.85546875" style="96" customWidth="1"/>
    <col min="1037" max="1037" width="4.140625" style="96" customWidth="1"/>
    <col min="1038" max="1040" width="7" style="96" customWidth="1"/>
    <col min="1041" max="1041" width="4.85546875" style="96" customWidth="1"/>
    <col min="1042" max="1043" width="5" style="96" customWidth="1"/>
    <col min="1044" max="1044" width="5.140625" style="96" customWidth="1"/>
    <col min="1045" max="1045" width="6.5703125" style="96" customWidth="1"/>
    <col min="1046" max="1046" width="8.85546875" style="96" customWidth="1"/>
    <col min="1047" max="1047" width="3.140625" style="96" customWidth="1"/>
    <col min="1048" max="1048" width="10.140625" style="96" customWidth="1"/>
    <col min="1049" max="1051" width="4.42578125" style="96" customWidth="1"/>
    <col min="1052" max="1280" width="12.5703125" style="96"/>
    <col min="1281" max="1281" width="2.28515625" style="96" customWidth="1"/>
    <col min="1282" max="1282" width="11.42578125" style="96" customWidth="1"/>
    <col min="1283" max="1284" width="12.85546875" style="96" customWidth="1"/>
    <col min="1285" max="1285" width="0.7109375" style="96" customWidth="1"/>
    <col min="1286" max="1291" width="7" style="96" customWidth="1"/>
    <col min="1292" max="1292" width="9.85546875" style="96" customWidth="1"/>
    <col min="1293" max="1293" width="4.140625" style="96" customWidth="1"/>
    <col min="1294" max="1296" width="7" style="96" customWidth="1"/>
    <col min="1297" max="1297" width="4.85546875" style="96" customWidth="1"/>
    <col min="1298" max="1299" width="5" style="96" customWidth="1"/>
    <col min="1300" max="1300" width="5.140625" style="96" customWidth="1"/>
    <col min="1301" max="1301" width="6.5703125" style="96" customWidth="1"/>
    <col min="1302" max="1302" width="8.85546875" style="96" customWidth="1"/>
    <col min="1303" max="1303" width="3.140625" style="96" customWidth="1"/>
    <col min="1304" max="1304" width="10.140625" style="96" customWidth="1"/>
    <col min="1305" max="1307" width="4.42578125" style="96" customWidth="1"/>
    <col min="1308" max="1536" width="12.5703125" style="96"/>
    <col min="1537" max="1537" width="2.28515625" style="96" customWidth="1"/>
    <col min="1538" max="1538" width="11.42578125" style="96" customWidth="1"/>
    <col min="1539" max="1540" width="12.85546875" style="96" customWidth="1"/>
    <col min="1541" max="1541" width="0.7109375" style="96" customWidth="1"/>
    <col min="1542" max="1547" width="7" style="96" customWidth="1"/>
    <col min="1548" max="1548" width="9.85546875" style="96" customWidth="1"/>
    <col min="1549" max="1549" width="4.140625" style="96" customWidth="1"/>
    <col min="1550" max="1552" width="7" style="96" customWidth="1"/>
    <col min="1553" max="1553" width="4.85546875" style="96" customWidth="1"/>
    <col min="1554" max="1555" width="5" style="96" customWidth="1"/>
    <col min="1556" max="1556" width="5.140625" style="96" customWidth="1"/>
    <col min="1557" max="1557" width="6.5703125" style="96" customWidth="1"/>
    <col min="1558" max="1558" width="8.85546875" style="96" customWidth="1"/>
    <col min="1559" max="1559" width="3.140625" style="96" customWidth="1"/>
    <col min="1560" max="1560" width="10.140625" style="96" customWidth="1"/>
    <col min="1561" max="1563" width="4.42578125" style="96" customWidth="1"/>
    <col min="1564" max="1792" width="12.5703125" style="96"/>
    <col min="1793" max="1793" width="2.28515625" style="96" customWidth="1"/>
    <col min="1794" max="1794" width="11.42578125" style="96" customWidth="1"/>
    <col min="1795" max="1796" width="12.85546875" style="96" customWidth="1"/>
    <col min="1797" max="1797" width="0.7109375" style="96" customWidth="1"/>
    <col min="1798" max="1803" width="7" style="96" customWidth="1"/>
    <col min="1804" max="1804" width="9.85546875" style="96" customWidth="1"/>
    <col min="1805" max="1805" width="4.140625" style="96" customWidth="1"/>
    <col min="1806" max="1808" width="7" style="96" customWidth="1"/>
    <col min="1809" max="1809" width="4.85546875" style="96" customWidth="1"/>
    <col min="1810" max="1811" width="5" style="96" customWidth="1"/>
    <col min="1812" max="1812" width="5.140625" style="96" customWidth="1"/>
    <col min="1813" max="1813" width="6.5703125" style="96" customWidth="1"/>
    <col min="1814" max="1814" width="8.85546875" style="96" customWidth="1"/>
    <col min="1815" max="1815" width="3.140625" style="96" customWidth="1"/>
    <col min="1816" max="1816" width="10.140625" style="96" customWidth="1"/>
    <col min="1817" max="1819" width="4.42578125" style="96" customWidth="1"/>
    <col min="1820" max="2048" width="12.5703125" style="96"/>
    <col min="2049" max="2049" width="2.28515625" style="96" customWidth="1"/>
    <col min="2050" max="2050" width="11.42578125" style="96" customWidth="1"/>
    <col min="2051" max="2052" width="12.85546875" style="96" customWidth="1"/>
    <col min="2053" max="2053" width="0.7109375" style="96" customWidth="1"/>
    <col min="2054" max="2059" width="7" style="96" customWidth="1"/>
    <col min="2060" max="2060" width="9.85546875" style="96" customWidth="1"/>
    <col min="2061" max="2061" width="4.140625" style="96" customWidth="1"/>
    <col min="2062" max="2064" width="7" style="96" customWidth="1"/>
    <col min="2065" max="2065" width="4.85546875" style="96" customWidth="1"/>
    <col min="2066" max="2067" width="5" style="96" customWidth="1"/>
    <col min="2068" max="2068" width="5.140625" style="96" customWidth="1"/>
    <col min="2069" max="2069" width="6.5703125" style="96" customWidth="1"/>
    <col min="2070" max="2070" width="8.85546875" style="96" customWidth="1"/>
    <col min="2071" max="2071" width="3.140625" style="96" customWidth="1"/>
    <col min="2072" max="2072" width="10.140625" style="96" customWidth="1"/>
    <col min="2073" max="2075" width="4.42578125" style="96" customWidth="1"/>
    <col min="2076" max="2304" width="12.5703125" style="96"/>
    <col min="2305" max="2305" width="2.28515625" style="96" customWidth="1"/>
    <col min="2306" max="2306" width="11.42578125" style="96" customWidth="1"/>
    <col min="2307" max="2308" width="12.85546875" style="96" customWidth="1"/>
    <col min="2309" max="2309" width="0.7109375" style="96" customWidth="1"/>
    <col min="2310" max="2315" width="7" style="96" customWidth="1"/>
    <col min="2316" max="2316" width="9.85546875" style="96" customWidth="1"/>
    <col min="2317" max="2317" width="4.140625" style="96" customWidth="1"/>
    <col min="2318" max="2320" width="7" style="96" customWidth="1"/>
    <col min="2321" max="2321" width="4.85546875" style="96" customWidth="1"/>
    <col min="2322" max="2323" width="5" style="96" customWidth="1"/>
    <col min="2324" max="2324" width="5.140625" style="96" customWidth="1"/>
    <col min="2325" max="2325" width="6.5703125" style="96" customWidth="1"/>
    <col min="2326" max="2326" width="8.85546875" style="96" customWidth="1"/>
    <col min="2327" max="2327" width="3.140625" style="96" customWidth="1"/>
    <col min="2328" max="2328" width="10.140625" style="96" customWidth="1"/>
    <col min="2329" max="2331" width="4.42578125" style="96" customWidth="1"/>
    <col min="2332" max="2560" width="12.5703125" style="96"/>
    <col min="2561" max="2561" width="2.28515625" style="96" customWidth="1"/>
    <col min="2562" max="2562" width="11.42578125" style="96" customWidth="1"/>
    <col min="2563" max="2564" width="12.85546875" style="96" customWidth="1"/>
    <col min="2565" max="2565" width="0.7109375" style="96" customWidth="1"/>
    <col min="2566" max="2571" width="7" style="96" customWidth="1"/>
    <col min="2572" max="2572" width="9.85546875" style="96" customWidth="1"/>
    <col min="2573" max="2573" width="4.140625" style="96" customWidth="1"/>
    <col min="2574" max="2576" width="7" style="96" customWidth="1"/>
    <col min="2577" max="2577" width="4.85546875" style="96" customWidth="1"/>
    <col min="2578" max="2579" width="5" style="96" customWidth="1"/>
    <col min="2580" max="2580" width="5.140625" style="96" customWidth="1"/>
    <col min="2581" max="2581" width="6.5703125" style="96" customWidth="1"/>
    <col min="2582" max="2582" width="8.85546875" style="96" customWidth="1"/>
    <col min="2583" max="2583" width="3.140625" style="96" customWidth="1"/>
    <col min="2584" max="2584" width="10.140625" style="96" customWidth="1"/>
    <col min="2585" max="2587" width="4.42578125" style="96" customWidth="1"/>
    <col min="2588" max="2816" width="12.5703125" style="96"/>
    <col min="2817" max="2817" width="2.28515625" style="96" customWidth="1"/>
    <col min="2818" max="2818" width="11.42578125" style="96" customWidth="1"/>
    <col min="2819" max="2820" width="12.85546875" style="96" customWidth="1"/>
    <col min="2821" max="2821" width="0.7109375" style="96" customWidth="1"/>
    <col min="2822" max="2827" width="7" style="96" customWidth="1"/>
    <col min="2828" max="2828" width="9.85546875" style="96" customWidth="1"/>
    <col min="2829" max="2829" width="4.140625" style="96" customWidth="1"/>
    <col min="2830" max="2832" width="7" style="96" customWidth="1"/>
    <col min="2833" max="2833" width="4.85546875" style="96" customWidth="1"/>
    <col min="2834" max="2835" width="5" style="96" customWidth="1"/>
    <col min="2836" max="2836" width="5.140625" style="96" customWidth="1"/>
    <col min="2837" max="2837" width="6.5703125" style="96" customWidth="1"/>
    <col min="2838" max="2838" width="8.85546875" style="96" customWidth="1"/>
    <col min="2839" max="2839" width="3.140625" style="96" customWidth="1"/>
    <col min="2840" max="2840" width="10.140625" style="96" customWidth="1"/>
    <col min="2841" max="2843" width="4.42578125" style="96" customWidth="1"/>
    <col min="2844" max="3072" width="12.5703125" style="96"/>
    <col min="3073" max="3073" width="2.28515625" style="96" customWidth="1"/>
    <col min="3074" max="3074" width="11.42578125" style="96" customWidth="1"/>
    <col min="3075" max="3076" width="12.85546875" style="96" customWidth="1"/>
    <col min="3077" max="3077" width="0.7109375" style="96" customWidth="1"/>
    <col min="3078" max="3083" width="7" style="96" customWidth="1"/>
    <col min="3084" max="3084" width="9.85546875" style="96" customWidth="1"/>
    <col min="3085" max="3085" width="4.140625" style="96" customWidth="1"/>
    <col min="3086" max="3088" width="7" style="96" customWidth="1"/>
    <col min="3089" max="3089" width="4.85546875" style="96" customWidth="1"/>
    <col min="3090" max="3091" width="5" style="96" customWidth="1"/>
    <col min="3092" max="3092" width="5.140625" style="96" customWidth="1"/>
    <col min="3093" max="3093" width="6.5703125" style="96" customWidth="1"/>
    <col min="3094" max="3094" width="8.85546875" style="96" customWidth="1"/>
    <col min="3095" max="3095" width="3.140625" style="96" customWidth="1"/>
    <col min="3096" max="3096" width="10.140625" style="96" customWidth="1"/>
    <col min="3097" max="3099" width="4.42578125" style="96" customWidth="1"/>
    <col min="3100" max="3328" width="12.5703125" style="96"/>
    <col min="3329" max="3329" width="2.28515625" style="96" customWidth="1"/>
    <col min="3330" max="3330" width="11.42578125" style="96" customWidth="1"/>
    <col min="3331" max="3332" width="12.85546875" style="96" customWidth="1"/>
    <col min="3333" max="3333" width="0.7109375" style="96" customWidth="1"/>
    <col min="3334" max="3339" width="7" style="96" customWidth="1"/>
    <col min="3340" max="3340" width="9.85546875" style="96" customWidth="1"/>
    <col min="3341" max="3341" width="4.140625" style="96" customWidth="1"/>
    <col min="3342" max="3344" width="7" style="96" customWidth="1"/>
    <col min="3345" max="3345" width="4.85546875" style="96" customWidth="1"/>
    <col min="3346" max="3347" width="5" style="96" customWidth="1"/>
    <col min="3348" max="3348" width="5.140625" style="96" customWidth="1"/>
    <col min="3349" max="3349" width="6.5703125" style="96" customWidth="1"/>
    <col min="3350" max="3350" width="8.85546875" style="96" customWidth="1"/>
    <col min="3351" max="3351" width="3.140625" style="96" customWidth="1"/>
    <col min="3352" max="3352" width="10.140625" style="96" customWidth="1"/>
    <col min="3353" max="3355" width="4.42578125" style="96" customWidth="1"/>
    <col min="3356" max="3584" width="12.5703125" style="96"/>
    <col min="3585" max="3585" width="2.28515625" style="96" customWidth="1"/>
    <col min="3586" max="3586" width="11.42578125" style="96" customWidth="1"/>
    <col min="3587" max="3588" width="12.85546875" style="96" customWidth="1"/>
    <col min="3589" max="3589" width="0.7109375" style="96" customWidth="1"/>
    <col min="3590" max="3595" width="7" style="96" customWidth="1"/>
    <col min="3596" max="3596" width="9.85546875" style="96" customWidth="1"/>
    <col min="3597" max="3597" width="4.140625" style="96" customWidth="1"/>
    <col min="3598" max="3600" width="7" style="96" customWidth="1"/>
    <col min="3601" max="3601" width="4.85546875" style="96" customWidth="1"/>
    <col min="3602" max="3603" width="5" style="96" customWidth="1"/>
    <col min="3604" max="3604" width="5.140625" style="96" customWidth="1"/>
    <col min="3605" max="3605" width="6.5703125" style="96" customWidth="1"/>
    <col min="3606" max="3606" width="8.85546875" style="96" customWidth="1"/>
    <col min="3607" max="3607" width="3.140625" style="96" customWidth="1"/>
    <col min="3608" max="3608" width="10.140625" style="96" customWidth="1"/>
    <col min="3609" max="3611" width="4.42578125" style="96" customWidth="1"/>
    <col min="3612" max="3840" width="12.5703125" style="96"/>
    <col min="3841" max="3841" width="2.28515625" style="96" customWidth="1"/>
    <col min="3842" max="3842" width="11.42578125" style="96" customWidth="1"/>
    <col min="3843" max="3844" width="12.85546875" style="96" customWidth="1"/>
    <col min="3845" max="3845" width="0.7109375" style="96" customWidth="1"/>
    <col min="3846" max="3851" width="7" style="96" customWidth="1"/>
    <col min="3852" max="3852" width="9.85546875" style="96" customWidth="1"/>
    <col min="3853" max="3853" width="4.140625" style="96" customWidth="1"/>
    <col min="3854" max="3856" width="7" style="96" customWidth="1"/>
    <col min="3857" max="3857" width="4.85546875" style="96" customWidth="1"/>
    <col min="3858" max="3859" width="5" style="96" customWidth="1"/>
    <col min="3860" max="3860" width="5.140625" style="96" customWidth="1"/>
    <col min="3861" max="3861" width="6.5703125" style="96" customWidth="1"/>
    <col min="3862" max="3862" width="8.85546875" style="96" customWidth="1"/>
    <col min="3863" max="3863" width="3.140625" style="96" customWidth="1"/>
    <col min="3864" max="3864" width="10.140625" style="96" customWidth="1"/>
    <col min="3865" max="3867" width="4.42578125" style="96" customWidth="1"/>
    <col min="3868" max="4096" width="12.5703125" style="96"/>
    <col min="4097" max="4097" width="2.28515625" style="96" customWidth="1"/>
    <col min="4098" max="4098" width="11.42578125" style="96" customWidth="1"/>
    <col min="4099" max="4100" width="12.85546875" style="96" customWidth="1"/>
    <col min="4101" max="4101" width="0.7109375" style="96" customWidth="1"/>
    <col min="4102" max="4107" width="7" style="96" customWidth="1"/>
    <col min="4108" max="4108" width="9.85546875" style="96" customWidth="1"/>
    <col min="4109" max="4109" width="4.140625" style="96" customWidth="1"/>
    <col min="4110" max="4112" width="7" style="96" customWidth="1"/>
    <col min="4113" max="4113" width="4.85546875" style="96" customWidth="1"/>
    <col min="4114" max="4115" width="5" style="96" customWidth="1"/>
    <col min="4116" max="4116" width="5.140625" style="96" customWidth="1"/>
    <col min="4117" max="4117" width="6.5703125" style="96" customWidth="1"/>
    <col min="4118" max="4118" width="8.85546875" style="96" customWidth="1"/>
    <col min="4119" max="4119" width="3.140625" style="96" customWidth="1"/>
    <col min="4120" max="4120" width="10.140625" style="96" customWidth="1"/>
    <col min="4121" max="4123" width="4.42578125" style="96" customWidth="1"/>
    <col min="4124" max="4352" width="12.5703125" style="96"/>
    <col min="4353" max="4353" width="2.28515625" style="96" customWidth="1"/>
    <col min="4354" max="4354" width="11.42578125" style="96" customWidth="1"/>
    <col min="4355" max="4356" width="12.85546875" style="96" customWidth="1"/>
    <col min="4357" max="4357" width="0.7109375" style="96" customWidth="1"/>
    <col min="4358" max="4363" width="7" style="96" customWidth="1"/>
    <col min="4364" max="4364" width="9.85546875" style="96" customWidth="1"/>
    <col min="4365" max="4365" width="4.140625" style="96" customWidth="1"/>
    <col min="4366" max="4368" width="7" style="96" customWidth="1"/>
    <col min="4369" max="4369" width="4.85546875" style="96" customWidth="1"/>
    <col min="4370" max="4371" width="5" style="96" customWidth="1"/>
    <col min="4372" max="4372" width="5.140625" style="96" customWidth="1"/>
    <col min="4373" max="4373" width="6.5703125" style="96" customWidth="1"/>
    <col min="4374" max="4374" width="8.85546875" style="96" customWidth="1"/>
    <col min="4375" max="4375" width="3.140625" style="96" customWidth="1"/>
    <col min="4376" max="4376" width="10.140625" style="96" customWidth="1"/>
    <col min="4377" max="4379" width="4.42578125" style="96" customWidth="1"/>
    <col min="4380" max="4608" width="12.5703125" style="96"/>
    <col min="4609" max="4609" width="2.28515625" style="96" customWidth="1"/>
    <col min="4610" max="4610" width="11.42578125" style="96" customWidth="1"/>
    <col min="4611" max="4612" width="12.85546875" style="96" customWidth="1"/>
    <col min="4613" max="4613" width="0.7109375" style="96" customWidth="1"/>
    <col min="4614" max="4619" width="7" style="96" customWidth="1"/>
    <col min="4620" max="4620" width="9.85546875" style="96" customWidth="1"/>
    <col min="4621" max="4621" width="4.140625" style="96" customWidth="1"/>
    <col min="4622" max="4624" width="7" style="96" customWidth="1"/>
    <col min="4625" max="4625" width="4.85546875" style="96" customWidth="1"/>
    <col min="4626" max="4627" width="5" style="96" customWidth="1"/>
    <col min="4628" max="4628" width="5.140625" style="96" customWidth="1"/>
    <col min="4629" max="4629" width="6.5703125" style="96" customWidth="1"/>
    <col min="4630" max="4630" width="8.85546875" style="96" customWidth="1"/>
    <col min="4631" max="4631" width="3.140625" style="96" customWidth="1"/>
    <col min="4632" max="4632" width="10.140625" style="96" customWidth="1"/>
    <col min="4633" max="4635" width="4.42578125" style="96" customWidth="1"/>
    <col min="4636" max="4864" width="12.5703125" style="96"/>
    <col min="4865" max="4865" width="2.28515625" style="96" customWidth="1"/>
    <col min="4866" max="4866" width="11.42578125" style="96" customWidth="1"/>
    <col min="4867" max="4868" width="12.85546875" style="96" customWidth="1"/>
    <col min="4869" max="4869" width="0.7109375" style="96" customWidth="1"/>
    <col min="4870" max="4875" width="7" style="96" customWidth="1"/>
    <col min="4876" max="4876" width="9.85546875" style="96" customWidth="1"/>
    <col min="4877" max="4877" width="4.140625" style="96" customWidth="1"/>
    <col min="4878" max="4880" width="7" style="96" customWidth="1"/>
    <col min="4881" max="4881" width="4.85546875" style="96" customWidth="1"/>
    <col min="4882" max="4883" width="5" style="96" customWidth="1"/>
    <col min="4884" max="4884" width="5.140625" style="96" customWidth="1"/>
    <col min="4885" max="4885" width="6.5703125" style="96" customWidth="1"/>
    <col min="4886" max="4886" width="8.85546875" style="96" customWidth="1"/>
    <col min="4887" max="4887" width="3.140625" style="96" customWidth="1"/>
    <col min="4888" max="4888" width="10.140625" style="96" customWidth="1"/>
    <col min="4889" max="4891" width="4.42578125" style="96" customWidth="1"/>
    <col min="4892" max="5120" width="12.5703125" style="96"/>
    <col min="5121" max="5121" width="2.28515625" style="96" customWidth="1"/>
    <col min="5122" max="5122" width="11.42578125" style="96" customWidth="1"/>
    <col min="5123" max="5124" width="12.85546875" style="96" customWidth="1"/>
    <col min="5125" max="5125" width="0.7109375" style="96" customWidth="1"/>
    <col min="5126" max="5131" width="7" style="96" customWidth="1"/>
    <col min="5132" max="5132" width="9.85546875" style="96" customWidth="1"/>
    <col min="5133" max="5133" width="4.140625" style="96" customWidth="1"/>
    <col min="5134" max="5136" width="7" style="96" customWidth="1"/>
    <col min="5137" max="5137" width="4.85546875" style="96" customWidth="1"/>
    <col min="5138" max="5139" width="5" style="96" customWidth="1"/>
    <col min="5140" max="5140" width="5.140625" style="96" customWidth="1"/>
    <col min="5141" max="5141" width="6.5703125" style="96" customWidth="1"/>
    <col min="5142" max="5142" width="8.85546875" style="96" customWidth="1"/>
    <col min="5143" max="5143" width="3.140625" style="96" customWidth="1"/>
    <col min="5144" max="5144" width="10.140625" style="96" customWidth="1"/>
    <col min="5145" max="5147" width="4.42578125" style="96" customWidth="1"/>
    <col min="5148" max="5376" width="12.5703125" style="96"/>
    <col min="5377" max="5377" width="2.28515625" style="96" customWidth="1"/>
    <col min="5378" max="5378" width="11.42578125" style="96" customWidth="1"/>
    <col min="5379" max="5380" width="12.85546875" style="96" customWidth="1"/>
    <col min="5381" max="5381" width="0.7109375" style="96" customWidth="1"/>
    <col min="5382" max="5387" width="7" style="96" customWidth="1"/>
    <col min="5388" max="5388" width="9.85546875" style="96" customWidth="1"/>
    <col min="5389" max="5389" width="4.140625" style="96" customWidth="1"/>
    <col min="5390" max="5392" width="7" style="96" customWidth="1"/>
    <col min="5393" max="5393" width="4.85546875" style="96" customWidth="1"/>
    <col min="5394" max="5395" width="5" style="96" customWidth="1"/>
    <col min="5396" max="5396" width="5.140625" style="96" customWidth="1"/>
    <col min="5397" max="5397" width="6.5703125" style="96" customWidth="1"/>
    <col min="5398" max="5398" width="8.85546875" style="96" customWidth="1"/>
    <col min="5399" max="5399" width="3.140625" style="96" customWidth="1"/>
    <col min="5400" max="5400" width="10.140625" style="96" customWidth="1"/>
    <col min="5401" max="5403" width="4.42578125" style="96" customWidth="1"/>
    <col min="5404" max="5632" width="12.5703125" style="96"/>
    <col min="5633" max="5633" width="2.28515625" style="96" customWidth="1"/>
    <col min="5634" max="5634" width="11.42578125" style="96" customWidth="1"/>
    <col min="5635" max="5636" width="12.85546875" style="96" customWidth="1"/>
    <col min="5637" max="5637" width="0.7109375" style="96" customWidth="1"/>
    <col min="5638" max="5643" width="7" style="96" customWidth="1"/>
    <col min="5644" max="5644" width="9.85546875" style="96" customWidth="1"/>
    <col min="5645" max="5645" width="4.140625" style="96" customWidth="1"/>
    <col min="5646" max="5648" width="7" style="96" customWidth="1"/>
    <col min="5649" max="5649" width="4.85546875" style="96" customWidth="1"/>
    <col min="5650" max="5651" width="5" style="96" customWidth="1"/>
    <col min="5652" max="5652" width="5.140625" style="96" customWidth="1"/>
    <col min="5653" max="5653" width="6.5703125" style="96" customWidth="1"/>
    <col min="5654" max="5654" width="8.85546875" style="96" customWidth="1"/>
    <col min="5655" max="5655" width="3.140625" style="96" customWidth="1"/>
    <col min="5656" max="5656" width="10.140625" style="96" customWidth="1"/>
    <col min="5657" max="5659" width="4.42578125" style="96" customWidth="1"/>
    <col min="5660" max="5888" width="12.5703125" style="96"/>
    <col min="5889" max="5889" width="2.28515625" style="96" customWidth="1"/>
    <col min="5890" max="5890" width="11.42578125" style="96" customWidth="1"/>
    <col min="5891" max="5892" width="12.85546875" style="96" customWidth="1"/>
    <col min="5893" max="5893" width="0.7109375" style="96" customWidth="1"/>
    <col min="5894" max="5899" width="7" style="96" customWidth="1"/>
    <col min="5900" max="5900" width="9.85546875" style="96" customWidth="1"/>
    <col min="5901" max="5901" width="4.140625" style="96" customWidth="1"/>
    <col min="5902" max="5904" width="7" style="96" customWidth="1"/>
    <col min="5905" max="5905" width="4.85546875" style="96" customWidth="1"/>
    <col min="5906" max="5907" width="5" style="96" customWidth="1"/>
    <col min="5908" max="5908" width="5.140625" style="96" customWidth="1"/>
    <col min="5909" max="5909" width="6.5703125" style="96" customWidth="1"/>
    <col min="5910" max="5910" width="8.85546875" style="96" customWidth="1"/>
    <col min="5911" max="5911" width="3.140625" style="96" customWidth="1"/>
    <col min="5912" max="5912" width="10.140625" style="96" customWidth="1"/>
    <col min="5913" max="5915" width="4.42578125" style="96" customWidth="1"/>
    <col min="5916" max="6144" width="12.5703125" style="96"/>
    <col min="6145" max="6145" width="2.28515625" style="96" customWidth="1"/>
    <col min="6146" max="6146" width="11.42578125" style="96" customWidth="1"/>
    <col min="6147" max="6148" width="12.85546875" style="96" customWidth="1"/>
    <col min="6149" max="6149" width="0.7109375" style="96" customWidth="1"/>
    <col min="6150" max="6155" width="7" style="96" customWidth="1"/>
    <col min="6156" max="6156" width="9.85546875" style="96" customWidth="1"/>
    <col min="6157" max="6157" width="4.140625" style="96" customWidth="1"/>
    <col min="6158" max="6160" width="7" style="96" customWidth="1"/>
    <col min="6161" max="6161" width="4.85546875" style="96" customWidth="1"/>
    <col min="6162" max="6163" width="5" style="96" customWidth="1"/>
    <col min="6164" max="6164" width="5.140625" style="96" customWidth="1"/>
    <col min="6165" max="6165" width="6.5703125" style="96" customWidth="1"/>
    <col min="6166" max="6166" width="8.85546875" style="96" customWidth="1"/>
    <col min="6167" max="6167" width="3.140625" style="96" customWidth="1"/>
    <col min="6168" max="6168" width="10.140625" style="96" customWidth="1"/>
    <col min="6169" max="6171" width="4.42578125" style="96" customWidth="1"/>
    <col min="6172" max="6400" width="12.5703125" style="96"/>
    <col min="6401" max="6401" width="2.28515625" style="96" customWidth="1"/>
    <col min="6402" max="6402" width="11.42578125" style="96" customWidth="1"/>
    <col min="6403" max="6404" width="12.85546875" style="96" customWidth="1"/>
    <col min="6405" max="6405" width="0.7109375" style="96" customWidth="1"/>
    <col min="6406" max="6411" width="7" style="96" customWidth="1"/>
    <col min="6412" max="6412" width="9.85546875" style="96" customWidth="1"/>
    <col min="6413" max="6413" width="4.140625" style="96" customWidth="1"/>
    <col min="6414" max="6416" width="7" style="96" customWidth="1"/>
    <col min="6417" max="6417" width="4.85546875" style="96" customWidth="1"/>
    <col min="6418" max="6419" width="5" style="96" customWidth="1"/>
    <col min="6420" max="6420" width="5.140625" style="96" customWidth="1"/>
    <col min="6421" max="6421" width="6.5703125" style="96" customWidth="1"/>
    <col min="6422" max="6422" width="8.85546875" style="96" customWidth="1"/>
    <col min="6423" max="6423" width="3.140625" style="96" customWidth="1"/>
    <col min="6424" max="6424" width="10.140625" style="96" customWidth="1"/>
    <col min="6425" max="6427" width="4.42578125" style="96" customWidth="1"/>
    <col min="6428" max="6656" width="12.5703125" style="96"/>
    <col min="6657" max="6657" width="2.28515625" style="96" customWidth="1"/>
    <col min="6658" max="6658" width="11.42578125" style="96" customWidth="1"/>
    <col min="6659" max="6660" width="12.85546875" style="96" customWidth="1"/>
    <col min="6661" max="6661" width="0.7109375" style="96" customWidth="1"/>
    <col min="6662" max="6667" width="7" style="96" customWidth="1"/>
    <col min="6668" max="6668" width="9.85546875" style="96" customWidth="1"/>
    <col min="6669" max="6669" width="4.140625" style="96" customWidth="1"/>
    <col min="6670" max="6672" width="7" style="96" customWidth="1"/>
    <col min="6673" max="6673" width="4.85546875" style="96" customWidth="1"/>
    <col min="6674" max="6675" width="5" style="96" customWidth="1"/>
    <col min="6676" max="6676" width="5.140625" style="96" customWidth="1"/>
    <col min="6677" max="6677" width="6.5703125" style="96" customWidth="1"/>
    <col min="6678" max="6678" width="8.85546875" style="96" customWidth="1"/>
    <col min="6679" max="6679" width="3.140625" style="96" customWidth="1"/>
    <col min="6680" max="6680" width="10.140625" style="96" customWidth="1"/>
    <col min="6681" max="6683" width="4.42578125" style="96" customWidth="1"/>
    <col min="6684" max="6912" width="12.5703125" style="96"/>
    <col min="6913" max="6913" width="2.28515625" style="96" customWidth="1"/>
    <col min="6914" max="6914" width="11.42578125" style="96" customWidth="1"/>
    <col min="6915" max="6916" width="12.85546875" style="96" customWidth="1"/>
    <col min="6917" max="6917" width="0.7109375" style="96" customWidth="1"/>
    <col min="6918" max="6923" width="7" style="96" customWidth="1"/>
    <col min="6924" max="6924" width="9.85546875" style="96" customWidth="1"/>
    <col min="6925" max="6925" width="4.140625" style="96" customWidth="1"/>
    <col min="6926" max="6928" width="7" style="96" customWidth="1"/>
    <col min="6929" max="6929" width="4.85546875" style="96" customWidth="1"/>
    <col min="6930" max="6931" width="5" style="96" customWidth="1"/>
    <col min="6932" max="6932" width="5.140625" style="96" customWidth="1"/>
    <col min="6933" max="6933" width="6.5703125" style="96" customWidth="1"/>
    <col min="6934" max="6934" width="8.85546875" style="96" customWidth="1"/>
    <col min="6935" max="6935" width="3.140625" style="96" customWidth="1"/>
    <col min="6936" max="6936" width="10.140625" style="96" customWidth="1"/>
    <col min="6937" max="6939" width="4.42578125" style="96" customWidth="1"/>
    <col min="6940" max="7168" width="12.5703125" style="96"/>
    <col min="7169" max="7169" width="2.28515625" style="96" customWidth="1"/>
    <col min="7170" max="7170" width="11.42578125" style="96" customWidth="1"/>
    <col min="7171" max="7172" width="12.85546875" style="96" customWidth="1"/>
    <col min="7173" max="7173" width="0.7109375" style="96" customWidth="1"/>
    <col min="7174" max="7179" width="7" style="96" customWidth="1"/>
    <col min="7180" max="7180" width="9.85546875" style="96" customWidth="1"/>
    <col min="7181" max="7181" width="4.140625" style="96" customWidth="1"/>
    <col min="7182" max="7184" width="7" style="96" customWidth="1"/>
    <col min="7185" max="7185" width="4.85546875" style="96" customWidth="1"/>
    <col min="7186" max="7187" width="5" style="96" customWidth="1"/>
    <col min="7188" max="7188" width="5.140625" style="96" customWidth="1"/>
    <col min="7189" max="7189" width="6.5703125" style="96" customWidth="1"/>
    <col min="7190" max="7190" width="8.85546875" style="96" customWidth="1"/>
    <col min="7191" max="7191" width="3.140625" style="96" customWidth="1"/>
    <col min="7192" max="7192" width="10.140625" style="96" customWidth="1"/>
    <col min="7193" max="7195" width="4.42578125" style="96" customWidth="1"/>
    <col min="7196" max="7424" width="12.5703125" style="96"/>
    <col min="7425" max="7425" width="2.28515625" style="96" customWidth="1"/>
    <col min="7426" max="7426" width="11.42578125" style="96" customWidth="1"/>
    <col min="7427" max="7428" width="12.85546875" style="96" customWidth="1"/>
    <col min="7429" max="7429" width="0.7109375" style="96" customWidth="1"/>
    <col min="7430" max="7435" width="7" style="96" customWidth="1"/>
    <col min="7436" max="7436" width="9.85546875" style="96" customWidth="1"/>
    <col min="7437" max="7437" width="4.140625" style="96" customWidth="1"/>
    <col min="7438" max="7440" width="7" style="96" customWidth="1"/>
    <col min="7441" max="7441" width="4.85546875" style="96" customWidth="1"/>
    <col min="7442" max="7443" width="5" style="96" customWidth="1"/>
    <col min="7444" max="7444" width="5.140625" style="96" customWidth="1"/>
    <col min="7445" max="7445" width="6.5703125" style="96" customWidth="1"/>
    <col min="7446" max="7446" width="8.85546875" style="96" customWidth="1"/>
    <col min="7447" max="7447" width="3.140625" style="96" customWidth="1"/>
    <col min="7448" max="7448" width="10.140625" style="96" customWidth="1"/>
    <col min="7449" max="7451" width="4.42578125" style="96" customWidth="1"/>
    <col min="7452" max="7680" width="12.5703125" style="96"/>
    <col min="7681" max="7681" width="2.28515625" style="96" customWidth="1"/>
    <col min="7682" max="7682" width="11.42578125" style="96" customWidth="1"/>
    <col min="7683" max="7684" width="12.85546875" style="96" customWidth="1"/>
    <col min="7685" max="7685" width="0.7109375" style="96" customWidth="1"/>
    <col min="7686" max="7691" width="7" style="96" customWidth="1"/>
    <col min="7692" max="7692" width="9.85546875" style="96" customWidth="1"/>
    <col min="7693" max="7693" width="4.140625" style="96" customWidth="1"/>
    <col min="7694" max="7696" width="7" style="96" customWidth="1"/>
    <col min="7697" max="7697" width="4.85546875" style="96" customWidth="1"/>
    <col min="7698" max="7699" width="5" style="96" customWidth="1"/>
    <col min="7700" max="7700" width="5.140625" style="96" customWidth="1"/>
    <col min="7701" max="7701" width="6.5703125" style="96" customWidth="1"/>
    <col min="7702" max="7702" width="8.85546875" style="96" customWidth="1"/>
    <col min="7703" max="7703" width="3.140625" style="96" customWidth="1"/>
    <col min="7704" max="7704" width="10.140625" style="96" customWidth="1"/>
    <col min="7705" max="7707" width="4.42578125" style="96" customWidth="1"/>
    <col min="7708" max="7936" width="12.5703125" style="96"/>
    <col min="7937" max="7937" width="2.28515625" style="96" customWidth="1"/>
    <col min="7938" max="7938" width="11.42578125" style="96" customWidth="1"/>
    <col min="7939" max="7940" width="12.85546875" style="96" customWidth="1"/>
    <col min="7941" max="7941" width="0.7109375" style="96" customWidth="1"/>
    <col min="7942" max="7947" width="7" style="96" customWidth="1"/>
    <col min="7948" max="7948" width="9.85546875" style="96" customWidth="1"/>
    <col min="7949" max="7949" width="4.140625" style="96" customWidth="1"/>
    <col min="7950" max="7952" width="7" style="96" customWidth="1"/>
    <col min="7953" max="7953" width="4.85546875" style="96" customWidth="1"/>
    <col min="7954" max="7955" width="5" style="96" customWidth="1"/>
    <col min="7956" max="7956" width="5.140625" style="96" customWidth="1"/>
    <col min="7957" max="7957" width="6.5703125" style="96" customWidth="1"/>
    <col min="7958" max="7958" width="8.85546875" style="96" customWidth="1"/>
    <col min="7959" max="7959" width="3.140625" style="96" customWidth="1"/>
    <col min="7960" max="7960" width="10.140625" style="96" customWidth="1"/>
    <col min="7961" max="7963" width="4.42578125" style="96" customWidth="1"/>
    <col min="7964" max="8192" width="12.5703125" style="96"/>
    <col min="8193" max="8193" width="2.28515625" style="96" customWidth="1"/>
    <col min="8194" max="8194" width="11.42578125" style="96" customWidth="1"/>
    <col min="8195" max="8196" width="12.85546875" style="96" customWidth="1"/>
    <col min="8197" max="8197" width="0.7109375" style="96" customWidth="1"/>
    <col min="8198" max="8203" width="7" style="96" customWidth="1"/>
    <col min="8204" max="8204" width="9.85546875" style="96" customWidth="1"/>
    <col min="8205" max="8205" width="4.140625" style="96" customWidth="1"/>
    <col min="8206" max="8208" width="7" style="96" customWidth="1"/>
    <col min="8209" max="8209" width="4.85546875" style="96" customWidth="1"/>
    <col min="8210" max="8211" width="5" style="96" customWidth="1"/>
    <col min="8212" max="8212" width="5.140625" style="96" customWidth="1"/>
    <col min="8213" max="8213" width="6.5703125" style="96" customWidth="1"/>
    <col min="8214" max="8214" width="8.85546875" style="96" customWidth="1"/>
    <col min="8215" max="8215" width="3.140625" style="96" customWidth="1"/>
    <col min="8216" max="8216" width="10.140625" style="96" customWidth="1"/>
    <col min="8217" max="8219" width="4.42578125" style="96" customWidth="1"/>
    <col min="8220" max="8448" width="12.5703125" style="96"/>
    <col min="8449" max="8449" width="2.28515625" style="96" customWidth="1"/>
    <col min="8450" max="8450" width="11.42578125" style="96" customWidth="1"/>
    <col min="8451" max="8452" width="12.85546875" style="96" customWidth="1"/>
    <col min="8453" max="8453" width="0.7109375" style="96" customWidth="1"/>
    <col min="8454" max="8459" width="7" style="96" customWidth="1"/>
    <col min="8460" max="8460" width="9.85546875" style="96" customWidth="1"/>
    <col min="8461" max="8461" width="4.140625" style="96" customWidth="1"/>
    <col min="8462" max="8464" width="7" style="96" customWidth="1"/>
    <col min="8465" max="8465" width="4.85546875" style="96" customWidth="1"/>
    <col min="8466" max="8467" width="5" style="96" customWidth="1"/>
    <col min="8468" max="8468" width="5.140625" style="96" customWidth="1"/>
    <col min="8469" max="8469" width="6.5703125" style="96" customWidth="1"/>
    <col min="8470" max="8470" width="8.85546875" style="96" customWidth="1"/>
    <col min="8471" max="8471" width="3.140625" style="96" customWidth="1"/>
    <col min="8472" max="8472" width="10.140625" style="96" customWidth="1"/>
    <col min="8473" max="8475" width="4.42578125" style="96" customWidth="1"/>
    <col min="8476" max="8704" width="12.5703125" style="96"/>
    <col min="8705" max="8705" width="2.28515625" style="96" customWidth="1"/>
    <col min="8706" max="8706" width="11.42578125" style="96" customWidth="1"/>
    <col min="8707" max="8708" width="12.85546875" style="96" customWidth="1"/>
    <col min="8709" max="8709" width="0.7109375" style="96" customWidth="1"/>
    <col min="8710" max="8715" width="7" style="96" customWidth="1"/>
    <col min="8716" max="8716" width="9.85546875" style="96" customWidth="1"/>
    <col min="8717" max="8717" width="4.140625" style="96" customWidth="1"/>
    <col min="8718" max="8720" width="7" style="96" customWidth="1"/>
    <col min="8721" max="8721" width="4.85546875" style="96" customWidth="1"/>
    <col min="8722" max="8723" width="5" style="96" customWidth="1"/>
    <col min="8724" max="8724" width="5.140625" style="96" customWidth="1"/>
    <col min="8725" max="8725" width="6.5703125" style="96" customWidth="1"/>
    <col min="8726" max="8726" width="8.85546875" style="96" customWidth="1"/>
    <col min="8727" max="8727" width="3.140625" style="96" customWidth="1"/>
    <col min="8728" max="8728" width="10.140625" style="96" customWidth="1"/>
    <col min="8729" max="8731" width="4.42578125" style="96" customWidth="1"/>
    <col min="8732" max="8960" width="12.5703125" style="96"/>
    <col min="8961" max="8961" width="2.28515625" style="96" customWidth="1"/>
    <col min="8962" max="8962" width="11.42578125" style="96" customWidth="1"/>
    <col min="8963" max="8964" width="12.85546875" style="96" customWidth="1"/>
    <col min="8965" max="8965" width="0.7109375" style="96" customWidth="1"/>
    <col min="8966" max="8971" width="7" style="96" customWidth="1"/>
    <col min="8972" max="8972" width="9.85546875" style="96" customWidth="1"/>
    <col min="8973" max="8973" width="4.140625" style="96" customWidth="1"/>
    <col min="8974" max="8976" width="7" style="96" customWidth="1"/>
    <col min="8977" max="8977" width="4.85546875" style="96" customWidth="1"/>
    <col min="8978" max="8979" width="5" style="96" customWidth="1"/>
    <col min="8980" max="8980" width="5.140625" style="96" customWidth="1"/>
    <col min="8981" max="8981" width="6.5703125" style="96" customWidth="1"/>
    <col min="8982" max="8982" width="8.85546875" style="96" customWidth="1"/>
    <col min="8983" max="8983" width="3.140625" style="96" customWidth="1"/>
    <col min="8984" max="8984" width="10.140625" style="96" customWidth="1"/>
    <col min="8985" max="8987" width="4.42578125" style="96" customWidth="1"/>
    <col min="8988" max="9216" width="12.5703125" style="96"/>
    <col min="9217" max="9217" width="2.28515625" style="96" customWidth="1"/>
    <col min="9218" max="9218" width="11.42578125" style="96" customWidth="1"/>
    <col min="9219" max="9220" width="12.85546875" style="96" customWidth="1"/>
    <col min="9221" max="9221" width="0.7109375" style="96" customWidth="1"/>
    <col min="9222" max="9227" width="7" style="96" customWidth="1"/>
    <col min="9228" max="9228" width="9.85546875" style="96" customWidth="1"/>
    <col min="9229" max="9229" width="4.140625" style="96" customWidth="1"/>
    <col min="9230" max="9232" width="7" style="96" customWidth="1"/>
    <col min="9233" max="9233" width="4.85546875" style="96" customWidth="1"/>
    <col min="9234" max="9235" width="5" style="96" customWidth="1"/>
    <col min="9236" max="9236" width="5.140625" style="96" customWidth="1"/>
    <col min="9237" max="9237" width="6.5703125" style="96" customWidth="1"/>
    <col min="9238" max="9238" width="8.85546875" style="96" customWidth="1"/>
    <col min="9239" max="9239" width="3.140625" style="96" customWidth="1"/>
    <col min="9240" max="9240" width="10.140625" style="96" customWidth="1"/>
    <col min="9241" max="9243" width="4.42578125" style="96" customWidth="1"/>
    <col min="9244" max="9472" width="12.5703125" style="96"/>
    <col min="9473" max="9473" width="2.28515625" style="96" customWidth="1"/>
    <col min="9474" max="9474" width="11.42578125" style="96" customWidth="1"/>
    <col min="9475" max="9476" width="12.85546875" style="96" customWidth="1"/>
    <col min="9477" max="9477" width="0.7109375" style="96" customWidth="1"/>
    <col min="9478" max="9483" width="7" style="96" customWidth="1"/>
    <col min="9484" max="9484" width="9.85546875" style="96" customWidth="1"/>
    <col min="9485" max="9485" width="4.140625" style="96" customWidth="1"/>
    <col min="9486" max="9488" width="7" style="96" customWidth="1"/>
    <col min="9489" max="9489" width="4.85546875" style="96" customWidth="1"/>
    <col min="9490" max="9491" width="5" style="96" customWidth="1"/>
    <col min="9492" max="9492" width="5.140625" style="96" customWidth="1"/>
    <col min="9493" max="9493" width="6.5703125" style="96" customWidth="1"/>
    <col min="9494" max="9494" width="8.85546875" style="96" customWidth="1"/>
    <col min="9495" max="9495" width="3.140625" style="96" customWidth="1"/>
    <col min="9496" max="9496" width="10.140625" style="96" customWidth="1"/>
    <col min="9497" max="9499" width="4.42578125" style="96" customWidth="1"/>
    <col min="9500" max="9728" width="12.5703125" style="96"/>
    <col min="9729" max="9729" width="2.28515625" style="96" customWidth="1"/>
    <col min="9730" max="9730" width="11.42578125" style="96" customWidth="1"/>
    <col min="9731" max="9732" width="12.85546875" style="96" customWidth="1"/>
    <col min="9733" max="9733" width="0.7109375" style="96" customWidth="1"/>
    <col min="9734" max="9739" width="7" style="96" customWidth="1"/>
    <col min="9740" max="9740" width="9.85546875" style="96" customWidth="1"/>
    <col min="9741" max="9741" width="4.140625" style="96" customWidth="1"/>
    <col min="9742" max="9744" width="7" style="96" customWidth="1"/>
    <col min="9745" max="9745" width="4.85546875" style="96" customWidth="1"/>
    <col min="9746" max="9747" width="5" style="96" customWidth="1"/>
    <col min="9748" max="9748" width="5.140625" style="96" customWidth="1"/>
    <col min="9749" max="9749" width="6.5703125" style="96" customWidth="1"/>
    <col min="9750" max="9750" width="8.85546875" style="96" customWidth="1"/>
    <col min="9751" max="9751" width="3.140625" style="96" customWidth="1"/>
    <col min="9752" max="9752" width="10.140625" style="96" customWidth="1"/>
    <col min="9753" max="9755" width="4.42578125" style="96" customWidth="1"/>
    <col min="9756" max="9984" width="12.5703125" style="96"/>
    <col min="9985" max="9985" width="2.28515625" style="96" customWidth="1"/>
    <col min="9986" max="9986" width="11.42578125" style="96" customWidth="1"/>
    <col min="9987" max="9988" width="12.85546875" style="96" customWidth="1"/>
    <col min="9989" max="9989" width="0.7109375" style="96" customWidth="1"/>
    <col min="9990" max="9995" width="7" style="96" customWidth="1"/>
    <col min="9996" max="9996" width="9.85546875" style="96" customWidth="1"/>
    <col min="9997" max="9997" width="4.140625" style="96" customWidth="1"/>
    <col min="9998" max="10000" width="7" style="96" customWidth="1"/>
    <col min="10001" max="10001" width="4.85546875" style="96" customWidth="1"/>
    <col min="10002" max="10003" width="5" style="96" customWidth="1"/>
    <col min="10004" max="10004" width="5.140625" style="96" customWidth="1"/>
    <col min="10005" max="10005" width="6.5703125" style="96" customWidth="1"/>
    <col min="10006" max="10006" width="8.85546875" style="96" customWidth="1"/>
    <col min="10007" max="10007" width="3.140625" style="96" customWidth="1"/>
    <col min="10008" max="10008" width="10.140625" style="96" customWidth="1"/>
    <col min="10009" max="10011" width="4.42578125" style="96" customWidth="1"/>
    <col min="10012" max="10240" width="12.5703125" style="96"/>
    <col min="10241" max="10241" width="2.28515625" style="96" customWidth="1"/>
    <col min="10242" max="10242" width="11.42578125" style="96" customWidth="1"/>
    <col min="10243" max="10244" width="12.85546875" style="96" customWidth="1"/>
    <col min="10245" max="10245" width="0.7109375" style="96" customWidth="1"/>
    <col min="10246" max="10251" width="7" style="96" customWidth="1"/>
    <col min="10252" max="10252" width="9.85546875" style="96" customWidth="1"/>
    <col min="10253" max="10253" width="4.140625" style="96" customWidth="1"/>
    <col min="10254" max="10256" width="7" style="96" customWidth="1"/>
    <col min="10257" max="10257" width="4.85546875" style="96" customWidth="1"/>
    <col min="10258" max="10259" width="5" style="96" customWidth="1"/>
    <col min="10260" max="10260" width="5.140625" style="96" customWidth="1"/>
    <col min="10261" max="10261" width="6.5703125" style="96" customWidth="1"/>
    <col min="10262" max="10262" width="8.85546875" style="96" customWidth="1"/>
    <col min="10263" max="10263" width="3.140625" style="96" customWidth="1"/>
    <col min="10264" max="10264" width="10.140625" style="96" customWidth="1"/>
    <col min="10265" max="10267" width="4.42578125" style="96" customWidth="1"/>
    <col min="10268" max="10496" width="12.5703125" style="96"/>
    <col min="10497" max="10497" width="2.28515625" style="96" customWidth="1"/>
    <col min="10498" max="10498" width="11.42578125" style="96" customWidth="1"/>
    <col min="10499" max="10500" width="12.85546875" style="96" customWidth="1"/>
    <col min="10501" max="10501" width="0.7109375" style="96" customWidth="1"/>
    <col min="10502" max="10507" width="7" style="96" customWidth="1"/>
    <col min="10508" max="10508" width="9.85546875" style="96" customWidth="1"/>
    <col min="10509" max="10509" width="4.140625" style="96" customWidth="1"/>
    <col min="10510" max="10512" width="7" style="96" customWidth="1"/>
    <col min="10513" max="10513" width="4.85546875" style="96" customWidth="1"/>
    <col min="10514" max="10515" width="5" style="96" customWidth="1"/>
    <col min="10516" max="10516" width="5.140625" style="96" customWidth="1"/>
    <col min="10517" max="10517" width="6.5703125" style="96" customWidth="1"/>
    <col min="10518" max="10518" width="8.85546875" style="96" customWidth="1"/>
    <col min="10519" max="10519" width="3.140625" style="96" customWidth="1"/>
    <col min="10520" max="10520" width="10.140625" style="96" customWidth="1"/>
    <col min="10521" max="10523" width="4.42578125" style="96" customWidth="1"/>
    <col min="10524" max="10752" width="12.5703125" style="96"/>
    <col min="10753" max="10753" width="2.28515625" style="96" customWidth="1"/>
    <col min="10754" max="10754" width="11.42578125" style="96" customWidth="1"/>
    <col min="10755" max="10756" width="12.85546875" style="96" customWidth="1"/>
    <col min="10757" max="10757" width="0.7109375" style="96" customWidth="1"/>
    <col min="10758" max="10763" width="7" style="96" customWidth="1"/>
    <col min="10764" max="10764" width="9.85546875" style="96" customWidth="1"/>
    <col min="10765" max="10765" width="4.140625" style="96" customWidth="1"/>
    <col min="10766" max="10768" width="7" style="96" customWidth="1"/>
    <col min="10769" max="10769" width="4.85546875" style="96" customWidth="1"/>
    <col min="10770" max="10771" width="5" style="96" customWidth="1"/>
    <col min="10772" max="10772" width="5.140625" style="96" customWidth="1"/>
    <col min="10773" max="10773" width="6.5703125" style="96" customWidth="1"/>
    <col min="10774" max="10774" width="8.85546875" style="96" customWidth="1"/>
    <col min="10775" max="10775" width="3.140625" style="96" customWidth="1"/>
    <col min="10776" max="10776" width="10.140625" style="96" customWidth="1"/>
    <col min="10777" max="10779" width="4.42578125" style="96" customWidth="1"/>
    <col min="10780" max="11008" width="12.5703125" style="96"/>
    <col min="11009" max="11009" width="2.28515625" style="96" customWidth="1"/>
    <col min="11010" max="11010" width="11.42578125" style="96" customWidth="1"/>
    <col min="11011" max="11012" width="12.85546875" style="96" customWidth="1"/>
    <col min="11013" max="11013" width="0.7109375" style="96" customWidth="1"/>
    <col min="11014" max="11019" width="7" style="96" customWidth="1"/>
    <col min="11020" max="11020" width="9.85546875" style="96" customWidth="1"/>
    <col min="11021" max="11021" width="4.140625" style="96" customWidth="1"/>
    <col min="11022" max="11024" width="7" style="96" customWidth="1"/>
    <col min="11025" max="11025" width="4.85546875" style="96" customWidth="1"/>
    <col min="11026" max="11027" width="5" style="96" customWidth="1"/>
    <col min="11028" max="11028" width="5.140625" style="96" customWidth="1"/>
    <col min="11029" max="11029" width="6.5703125" style="96" customWidth="1"/>
    <col min="11030" max="11030" width="8.85546875" style="96" customWidth="1"/>
    <col min="11031" max="11031" width="3.140625" style="96" customWidth="1"/>
    <col min="11032" max="11032" width="10.140625" style="96" customWidth="1"/>
    <col min="11033" max="11035" width="4.42578125" style="96" customWidth="1"/>
    <col min="11036" max="11264" width="12.5703125" style="96"/>
    <col min="11265" max="11265" width="2.28515625" style="96" customWidth="1"/>
    <col min="11266" max="11266" width="11.42578125" style="96" customWidth="1"/>
    <col min="11267" max="11268" width="12.85546875" style="96" customWidth="1"/>
    <col min="11269" max="11269" width="0.7109375" style="96" customWidth="1"/>
    <col min="11270" max="11275" width="7" style="96" customWidth="1"/>
    <col min="11276" max="11276" width="9.85546875" style="96" customWidth="1"/>
    <col min="11277" max="11277" width="4.140625" style="96" customWidth="1"/>
    <col min="11278" max="11280" width="7" style="96" customWidth="1"/>
    <col min="11281" max="11281" width="4.85546875" style="96" customWidth="1"/>
    <col min="11282" max="11283" width="5" style="96" customWidth="1"/>
    <col min="11284" max="11284" width="5.140625" style="96" customWidth="1"/>
    <col min="11285" max="11285" width="6.5703125" style="96" customWidth="1"/>
    <col min="11286" max="11286" width="8.85546875" style="96" customWidth="1"/>
    <col min="11287" max="11287" width="3.140625" style="96" customWidth="1"/>
    <col min="11288" max="11288" width="10.140625" style="96" customWidth="1"/>
    <col min="11289" max="11291" width="4.42578125" style="96" customWidth="1"/>
    <col min="11292" max="11520" width="12.5703125" style="96"/>
    <col min="11521" max="11521" width="2.28515625" style="96" customWidth="1"/>
    <col min="11522" max="11522" width="11.42578125" style="96" customWidth="1"/>
    <col min="11523" max="11524" width="12.85546875" style="96" customWidth="1"/>
    <col min="11525" max="11525" width="0.7109375" style="96" customWidth="1"/>
    <col min="11526" max="11531" width="7" style="96" customWidth="1"/>
    <col min="11532" max="11532" width="9.85546875" style="96" customWidth="1"/>
    <col min="11533" max="11533" width="4.140625" style="96" customWidth="1"/>
    <col min="11534" max="11536" width="7" style="96" customWidth="1"/>
    <col min="11537" max="11537" width="4.85546875" style="96" customWidth="1"/>
    <col min="11538" max="11539" width="5" style="96" customWidth="1"/>
    <col min="11540" max="11540" width="5.140625" style="96" customWidth="1"/>
    <col min="11541" max="11541" width="6.5703125" style="96" customWidth="1"/>
    <col min="11542" max="11542" width="8.85546875" style="96" customWidth="1"/>
    <col min="11543" max="11543" width="3.140625" style="96" customWidth="1"/>
    <col min="11544" max="11544" width="10.140625" style="96" customWidth="1"/>
    <col min="11545" max="11547" width="4.42578125" style="96" customWidth="1"/>
    <col min="11548" max="11776" width="12.5703125" style="96"/>
    <col min="11777" max="11777" width="2.28515625" style="96" customWidth="1"/>
    <col min="11778" max="11778" width="11.42578125" style="96" customWidth="1"/>
    <col min="11779" max="11780" width="12.85546875" style="96" customWidth="1"/>
    <col min="11781" max="11781" width="0.7109375" style="96" customWidth="1"/>
    <col min="11782" max="11787" width="7" style="96" customWidth="1"/>
    <col min="11788" max="11788" width="9.85546875" style="96" customWidth="1"/>
    <col min="11789" max="11789" width="4.140625" style="96" customWidth="1"/>
    <col min="11790" max="11792" width="7" style="96" customWidth="1"/>
    <col min="11793" max="11793" width="4.85546875" style="96" customWidth="1"/>
    <col min="11794" max="11795" width="5" style="96" customWidth="1"/>
    <col min="11796" max="11796" width="5.140625" style="96" customWidth="1"/>
    <col min="11797" max="11797" width="6.5703125" style="96" customWidth="1"/>
    <col min="11798" max="11798" width="8.85546875" style="96" customWidth="1"/>
    <col min="11799" max="11799" width="3.140625" style="96" customWidth="1"/>
    <col min="11800" max="11800" width="10.140625" style="96" customWidth="1"/>
    <col min="11801" max="11803" width="4.42578125" style="96" customWidth="1"/>
    <col min="11804" max="12032" width="12.5703125" style="96"/>
    <col min="12033" max="12033" width="2.28515625" style="96" customWidth="1"/>
    <col min="12034" max="12034" width="11.42578125" style="96" customWidth="1"/>
    <col min="12035" max="12036" width="12.85546875" style="96" customWidth="1"/>
    <col min="12037" max="12037" width="0.7109375" style="96" customWidth="1"/>
    <col min="12038" max="12043" width="7" style="96" customWidth="1"/>
    <col min="12044" max="12044" width="9.85546875" style="96" customWidth="1"/>
    <col min="12045" max="12045" width="4.140625" style="96" customWidth="1"/>
    <col min="12046" max="12048" width="7" style="96" customWidth="1"/>
    <col min="12049" max="12049" width="4.85546875" style="96" customWidth="1"/>
    <col min="12050" max="12051" width="5" style="96" customWidth="1"/>
    <col min="12052" max="12052" width="5.140625" style="96" customWidth="1"/>
    <col min="12053" max="12053" width="6.5703125" style="96" customWidth="1"/>
    <col min="12054" max="12054" width="8.85546875" style="96" customWidth="1"/>
    <col min="12055" max="12055" width="3.140625" style="96" customWidth="1"/>
    <col min="12056" max="12056" width="10.140625" style="96" customWidth="1"/>
    <col min="12057" max="12059" width="4.42578125" style="96" customWidth="1"/>
    <col min="12060" max="12288" width="12.5703125" style="96"/>
    <col min="12289" max="12289" width="2.28515625" style="96" customWidth="1"/>
    <col min="12290" max="12290" width="11.42578125" style="96" customWidth="1"/>
    <col min="12291" max="12292" width="12.85546875" style="96" customWidth="1"/>
    <col min="12293" max="12293" width="0.7109375" style="96" customWidth="1"/>
    <col min="12294" max="12299" width="7" style="96" customWidth="1"/>
    <col min="12300" max="12300" width="9.85546875" style="96" customWidth="1"/>
    <col min="12301" max="12301" width="4.140625" style="96" customWidth="1"/>
    <col min="12302" max="12304" width="7" style="96" customWidth="1"/>
    <col min="12305" max="12305" width="4.85546875" style="96" customWidth="1"/>
    <col min="12306" max="12307" width="5" style="96" customWidth="1"/>
    <col min="12308" max="12308" width="5.140625" style="96" customWidth="1"/>
    <col min="12309" max="12309" width="6.5703125" style="96" customWidth="1"/>
    <col min="12310" max="12310" width="8.85546875" style="96" customWidth="1"/>
    <col min="12311" max="12311" width="3.140625" style="96" customWidth="1"/>
    <col min="12312" max="12312" width="10.140625" style="96" customWidth="1"/>
    <col min="12313" max="12315" width="4.42578125" style="96" customWidth="1"/>
    <col min="12316" max="12544" width="12.5703125" style="96"/>
    <col min="12545" max="12545" width="2.28515625" style="96" customWidth="1"/>
    <col min="12546" max="12546" width="11.42578125" style="96" customWidth="1"/>
    <col min="12547" max="12548" width="12.85546875" style="96" customWidth="1"/>
    <col min="12549" max="12549" width="0.7109375" style="96" customWidth="1"/>
    <col min="12550" max="12555" width="7" style="96" customWidth="1"/>
    <col min="12556" max="12556" width="9.85546875" style="96" customWidth="1"/>
    <col min="12557" max="12557" width="4.140625" style="96" customWidth="1"/>
    <col min="12558" max="12560" width="7" style="96" customWidth="1"/>
    <col min="12561" max="12561" width="4.85546875" style="96" customWidth="1"/>
    <col min="12562" max="12563" width="5" style="96" customWidth="1"/>
    <col min="12564" max="12564" width="5.140625" style="96" customWidth="1"/>
    <col min="12565" max="12565" width="6.5703125" style="96" customWidth="1"/>
    <col min="12566" max="12566" width="8.85546875" style="96" customWidth="1"/>
    <col min="12567" max="12567" width="3.140625" style="96" customWidth="1"/>
    <col min="12568" max="12568" width="10.140625" style="96" customWidth="1"/>
    <col min="12569" max="12571" width="4.42578125" style="96" customWidth="1"/>
    <col min="12572" max="12800" width="12.5703125" style="96"/>
    <col min="12801" max="12801" width="2.28515625" style="96" customWidth="1"/>
    <col min="12802" max="12802" width="11.42578125" style="96" customWidth="1"/>
    <col min="12803" max="12804" width="12.85546875" style="96" customWidth="1"/>
    <col min="12805" max="12805" width="0.7109375" style="96" customWidth="1"/>
    <col min="12806" max="12811" width="7" style="96" customWidth="1"/>
    <col min="12812" max="12812" width="9.85546875" style="96" customWidth="1"/>
    <col min="12813" max="12813" width="4.140625" style="96" customWidth="1"/>
    <col min="12814" max="12816" width="7" style="96" customWidth="1"/>
    <col min="12817" max="12817" width="4.85546875" style="96" customWidth="1"/>
    <col min="12818" max="12819" width="5" style="96" customWidth="1"/>
    <col min="12820" max="12820" width="5.140625" style="96" customWidth="1"/>
    <col min="12821" max="12821" width="6.5703125" style="96" customWidth="1"/>
    <col min="12822" max="12822" width="8.85546875" style="96" customWidth="1"/>
    <col min="12823" max="12823" width="3.140625" style="96" customWidth="1"/>
    <col min="12824" max="12824" width="10.140625" style="96" customWidth="1"/>
    <col min="12825" max="12827" width="4.42578125" style="96" customWidth="1"/>
    <col min="12828" max="13056" width="12.5703125" style="96"/>
    <col min="13057" max="13057" width="2.28515625" style="96" customWidth="1"/>
    <col min="13058" max="13058" width="11.42578125" style="96" customWidth="1"/>
    <col min="13059" max="13060" width="12.85546875" style="96" customWidth="1"/>
    <col min="13061" max="13061" width="0.7109375" style="96" customWidth="1"/>
    <col min="13062" max="13067" width="7" style="96" customWidth="1"/>
    <col min="13068" max="13068" width="9.85546875" style="96" customWidth="1"/>
    <col min="13069" max="13069" width="4.140625" style="96" customWidth="1"/>
    <col min="13070" max="13072" width="7" style="96" customWidth="1"/>
    <col min="13073" max="13073" width="4.85546875" style="96" customWidth="1"/>
    <col min="13074" max="13075" width="5" style="96" customWidth="1"/>
    <col min="13076" max="13076" width="5.140625" style="96" customWidth="1"/>
    <col min="13077" max="13077" width="6.5703125" style="96" customWidth="1"/>
    <col min="13078" max="13078" width="8.85546875" style="96" customWidth="1"/>
    <col min="13079" max="13079" width="3.140625" style="96" customWidth="1"/>
    <col min="13080" max="13080" width="10.140625" style="96" customWidth="1"/>
    <col min="13081" max="13083" width="4.42578125" style="96" customWidth="1"/>
    <col min="13084" max="13312" width="12.5703125" style="96"/>
    <col min="13313" max="13313" width="2.28515625" style="96" customWidth="1"/>
    <col min="13314" max="13314" width="11.42578125" style="96" customWidth="1"/>
    <col min="13315" max="13316" width="12.85546875" style="96" customWidth="1"/>
    <col min="13317" max="13317" width="0.7109375" style="96" customWidth="1"/>
    <col min="13318" max="13323" width="7" style="96" customWidth="1"/>
    <col min="13324" max="13324" width="9.85546875" style="96" customWidth="1"/>
    <col min="13325" max="13325" width="4.140625" style="96" customWidth="1"/>
    <col min="13326" max="13328" width="7" style="96" customWidth="1"/>
    <col min="13329" max="13329" width="4.85546875" style="96" customWidth="1"/>
    <col min="13330" max="13331" width="5" style="96" customWidth="1"/>
    <col min="13332" max="13332" width="5.140625" style="96" customWidth="1"/>
    <col min="13333" max="13333" width="6.5703125" style="96" customWidth="1"/>
    <col min="13334" max="13334" width="8.85546875" style="96" customWidth="1"/>
    <col min="13335" max="13335" width="3.140625" style="96" customWidth="1"/>
    <col min="13336" max="13336" width="10.140625" style="96" customWidth="1"/>
    <col min="13337" max="13339" width="4.42578125" style="96" customWidth="1"/>
    <col min="13340" max="13568" width="12.5703125" style="96"/>
    <col min="13569" max="13569" width="2.28515625" style="96" customWidth="1"/>
    <col min="13570" max="13570" width="11.42578125" style="96" customWidth="1"/>
    <col min="13571" max="13572" width="12.85546875" style="96" customWidth="1"/>
    <col min="13573" max="13573" width="0.7109375" style="96" customWidth="1"/>
    <col min="13574" max="13579" width="7" style="96" customWidth="1"/>
    <col min="13580" max="13580" width="9.85546875" style="96" customWidth="1"/>
    <col min="13581" max="13581" width="4.140625" style="96" customWidth="1"/>
    <col min="13582" max="13584" width="7" style="96" customWidth="1"/>
    <col min="13585" max="13585" width="4.85546875" style="96" customWidth="1"/>
    <col min="13586" max="13587" width="5" style="96" customWidth="1"/>
    <col min="13588" max="13588" width="5.140625" style="96" customWidth="1"/>
    <col min="13589" max="13589" width="6.5703125" style="96" customWidth="1"/>
    <col min="13590" max="13590" width="8.85546875" style="96" customWidth="1"/>
    <col min="13591" max="13591" width="3.140625" style="96" customWidth="1"/>
    <col min="13592" max="13592" width="10.140625" style="96" customWidth="1"/>
    <col min="13593" max="13595" width="4.42578125" style="96" customWidth="1"/>
    <col min="13596" max="13824" width="12.5703125" style="96"/>
    <col min="13825" max="13825" width="2.28515625" style="96" customWidth="1"/>
    <col min="13826" max="13826" width="11.42578125" style="96" customWidth="1"/>
    <col min="13827" max="13828" width="12.85546875" style="96" customWidth="1"/>
    <col min="13829" max="13829" width="0.7109375" style="96" customWidth="1"/>
    <col min="13830" max="13835" width="7" style="96" customWidth="1"/>
    <col min="13836" max="13836" width="9.85546875" style="96" customWidth="1"/>
    <col min="13837" max="13837" width="4.140625" style="96" customWidth="1"/>
    <col min="13838" max="13840" width="7" style="96" customWidth="1"/>
    <col min="13841" max="13841" width="4.85546875" style="96" customWidth="1"/>
    <col min="13842" max="13843" width="5" style="96" customWidth="1"/>
    <col min="13844" max="13844" width="5.140625" style="96" customWidth="1"/>
    <col min="13845" max="13845" width="6.5703125" style="96" customWidth="1"/>
    <col min="13846" max="13846" width="8.85546875" style="96" customWidth="1"/>
    <col min="13847" max="13847" width="3.140625" style="96" customWidth="1"/>
    <col min="13848" max="13848" width="10.140625" style="96" customWidth="1"/>
    <col min="13849" max="13851" width="4.42578125" style="96" customWidth="1"/>
    <col min="13852" max="14080" width="12.5703125" style="96"/>
    <col min="14081" max="14081" width="2.28515625" style="96" customWidth="1"/>
    <col min="14082" max="14082" width="11.42578125" style="96" customWidth="1"/>
    <col min="14083" max="14084" width="12.85546875" style="96" customWidth="1"/>
    <col min="14085" max="14085" width="0.7109375" style="96" customWidth="1"/>
    <col min="14086" max="14091" width="7" style="96" customWidth="1"/>
    <col min="14092" max="14092" width="9.85546875" style="96" customWidth="1"/>
    <col min="14093" max="14093" width="4.140625" style="96" customWidth="1"/>
    <col min="14094" max="14096" width="7" style="96" customWidth="1"/>
    <col min="14097" max="14097" width="4.85546875" style="96" customWidth="1"/>
    <col min="14098" max="14099" width="5" style="96" customWidth="1"/>
    <col min="14100" max="14100" width="5.140625" style="96" customWidth="1"/>
    <col min="14101" max="14101" width="6.5703125" style="96" customWidth="1"/>
    <col min="14102" max="14102" width="8.85546875" style="96" customWidth="1"/>
    <col min="14103" max="14103" width="3.140625" style="96" customWidth="1"/>
    <col min="14104" max="14104" width="10.140625" style="96" customWidth="1"/>
    <col min="14105" max="14107" width="4.42578125" style="96" customWidth="1"/>
    <col min="14108" max="14336" width="12.5703125" style="96"/>
    <col min="14337" max="14337" width="2.28515625" style="96" customWidth="1"/>
    <col min="14338" max="14338" width="11.42578125" style="96" customWidth="1"/>
    <col min="14339" max="14340" width="12.85546875" style="96" customWidth="1"/>
    <col min="14341" max="14341" width="0.7109375" style="96" customWidth="1"/>
    <col min="14342" max="14347" width="7" style="96" customWidth="1"/>
    <col min="14348" max="14348" width="9.85546875" style="96" customWidth="1"/>
    <col min="14349" max="14349" width="4.140625" style="96" customWidth="1"/>
    <col min="14350" max="14352" width="7" style="96" customWidth="1"/>
    <col min="14353" max="14353" width="4.85546875" style="96" customWidth="1"/>
    <col min="14354" max="14355" width="5" style="96" customWidth="1"/>
    <col min="14356" max="14356" width="5.140625" style="96" customWidth="1"/>
    <col min="14357" max="14357" width="6.5703125" style="96" customWidth="1"/>
    <col min="14358" max="14358" width="8.85546875" style="96" customWidth="1"/>
    <col min="14359" max="14359" width="3.140625" style="96" customWidth="1"/>
    <col min="14360" max="14360" width="10.140625" style="96" customWidth="1"/>
    <col min="14361" max="14363" width="4.42578125" style="96" customWidth="1"/>
    <col min="14364" max="14592" width="12.5703125" style="96"/>
    <col min="14593" max="14593" width="2.28515625" style="96" customWidth="1"/>
    <col min="14594" max="14594" width="11.42578125" style="96" customWidth="1"/>
    <col min="14595" max="14596" width="12.85546875" style="96" customWidth="1"/>
    <col min="14597" max="14597" width="0.7109375" style="96" customWidth="1"/>
    <col min="14598" max="14603" width="7" style="96" customWidth="1"/>
    <col min="14604" max="14604" width="9.85546875" style="96" customWidth="1"/>
    <col min="14605" max="14605" width="4.140625" style="96" customWidth="1"/>
    <col min="14606" max="14608" width="7" style="96" customWidth="1"/>
    <col min="14609" max="14609" width="4.85546875" style="96" customWidth="1"/>
    <col min="14610" max="14611" width="5" style="96" customWidth="1"/>
    <col min="14612" max="14612" width="5.140625" style="96" customWidth="1"/>
    <col min="14613" max="14613" width="6.5703125" style="96" customWidth="1"/>
    <col min="14614" max="14614" width="8.85546875" style="96" customWidth="1"/>
    <col min="14615" max="14615" width="3.140625" style="96" customWidth="1"/>
    <col min="14616" max="14616" width="10.140625" style="96" customWidth="1"/>
    <col min="14617" max="14619" width="4.42578125" style="96" customWidth="1"/>
    <col min="14620" max="14848" width="12.5703125" style="96"/>
    <col min="14849" max="14849" width="2.28515625" style="96" customWidth="1"/>
    <col min="14850" max="14850" width="11.42578125" style="96" customWidth="1"/>
    <col min="14851" max="14852" width="12.85546875" style="96" customWidth="1"/>
    <col min="14853" max="14853" width="0.7109375" style="96" customWidth="1"/>
    <col min="14854" max="14859" width="7" style="96" customWidth="1"/>
    <col min="14860" max="14860" width="9.85546875" style="96" customWidth="1"/>
    <col min="14861" max="14861" width="4.140625" style="96" customWidth="1"/>
    <col min="14862" max="14864" width="7" style="96" customWidth="1"/>
    <col min="14865" max="14865" width="4.85546875" style="96" customWidth="1"/>
    <col min="14866" max="14867" width="5" style="96" customWidth="1"/>
    <col min="14868" max="14868" width="5.140625" style="96" customWidth="1"/>
    <col min="14869" max="14869" width="6.5703125" style="96" customWidth="1"/>
    <col min="14870" max="14870" width="8.85546875" style="96" customWidth="1"/>
    <col min="14871" max="14871" width="3.140625" style="96" customWidth="1"/>
    <col min="14872" max="14872" width="10.140625" style="96" customWidth="1"/>
    <col min="14873" max="14875" width="4.42578125" style="96" customWidth="1"/>
    <col min="14876" max="15104" width="12.5703125" style="96"/>
    <col min="15105" max="15105" width="2.28515625" style="96" customWidth="1"/>
    <col min="15106" max="15106" width="11.42578125" style="96" customWidth="1"/>
    <col min="15107" max="15108" width="12.85546875" style="96" customWidth="1"/>
    <col min="15109" max="15109" width="0.7109375" style="96" customWidth="1"/>
    <col min="15110" max="15115" width="7" style="96" customWidth="1"/>
    <col min="15116" max="15116" width="9.85546875" style="96" customWidth="1"/>
    <col min="15117" max="15117" width="4.140625" style="96" customWidth="1"/>
    <col min="15118" max="15120" width="7" style="96" customWidth="1"/>
    <col min="15121" max="15121" width="4.85546875" style="96" customWidth="1"/>
    <col min="15122" max="15123" width="5" style="96" customWidth="1"/>
    <col min="15124" max="15124" width="5.140625" style="96" customWidth="1"/>
    <col min="15125" max="15125" width="6.5703125" style="96" customWidth="1"/>
    <col min="15126" max="15126" width="8.85546875" style="96" customWidth="1"/>
    <col min="15127" max="15127" width="3.140625" style="96" customWidth="1"/>
    <col min="15128" max="15128" width="10.140625" style="96" customWidth="1"/>
    <col min="15129" max="15131" width="4.42578125" style="96" customWidth="1"/>
    <col min="15132" max="15360" width="12.5703125" style="96"/>
    <col min="15361" max="15361" width="2.28515625" style="96" customWidth="1"/>
    <col min="15362" max="15362" width="11.42578125" style="96" customWidth="1"/>
    <col min="15363" max="15364" width="12.85546875" style="96" customWidth="1"/>
    <col min="15365" max="15365" width="0.7109375" style="96" customWidth="1"/>
    <col min="15366" max="15371" width="7" style="96" customWidth="1"/>
    <col min="15372" max="15372" width="9.85546875" style="96" customWidth="1"/>
    <col min="15373" max="15373" width="4.140625" style="96" customWidth="1"/>
    <col min="15374" max="15376" width="7" style="96" customWidth="1"/>
    <col min="15377" max="15377" width="4.85546875" style="96" customWidth="1"/>
    <col min="15378" max="15379" width="5" style="96" customWidth="1"/>
    <col min="15380" max="15380" width="5.140625" style="96" customWidth="1"/>
    <col min="15381" max="15381" width="6.5703125" style="96" customWidth="1"/>
    <col min="15382" max="15382" width="8.85546875" style="96" customWidth="1"/>
    <col min="15383" max="15383" width="3.140625" style="96" customWidth="1"/>
    <col min="15384" max="15384" width="10.140625" style="96" customWidth="1"/>
    <col min="15385" max="15387" width="4.42578125" style="96" customWidth="1"/>
    <col min="15388" max="15616" width="12.5703125" style="96"/>
    <col min="15617" max="15617" width="2.28515625" style="96" customWidth="1"/>
    <col min="15618" max="15618" width="11.42578125" style="96" customWidth="1"/>
    <col min="15619" max="15620" width="12.85546875" style="96" customWidth="1"/>
    <col min="15621" max="15621" width="0.7109375" style="96" customWidth="1"/>
    <col min="15622" max="15627" width="7" style="96" customWidth="1"/>
    <col min="15628" max="15628" width="9.85546875" style="96" customWidth="1"/>
    <col min="15629" max="15629" width="4.140625" style="96" customWidth="1"/>
    <col min="15630" max="15632" width="7" style="96" customWidth="1"/>
    <col min="15633" max="15633" width="4.85546875" style="96" customWidth="1"/>
    <col min="15634" max="15635" width="5" style="96" customWidth="1"/>
    <col min="15636" max="15636" width="5.140625" style="96" customWidth="1"/>
    <col min="15637" max="15637" width="6.5703125" style="96" customWidth="1"/>
    <col min="15638" max="15638" width="8.85546875" style="96" customWidth="1"/>
    <col min="15639" max="15639" width="3.140625" style="96" customWidth="1"/>
    <col min="15640" max="15640" width="10.140625" style="96" customWidth="1"/>
    <col min="15641" max="15643" width="4.42578125" style="96" customWidth="1"/>
    <col min="15644" max="15872" width="12.5703125" style="96"/>
    <col min="15873" max="15873" width="2.28515625" style="96" customWidth="1"/>
    <col min="15874" max="15874" width="11.42578125" style="96" customWidth="1"/>
    <col min="15875" max="15876" width="12.85546875" style="96" customWidth="1"/>
    <col min="15877" max="15877" width="0.7109375" style="96" customWidth="1"/>
    <col min="15878" max="15883" width="7" style="96" customWidth="1"/>
    <col min="15884" max="15884" width="9.85546875" style="96" customWidth="1"/>
    <col min="15885" max="15885" width="4.140625" style="96" customWidth="1"/>
    <col min="15886" max="15888" width="7" style="96" customWidth="1"/>
    <col min="15889" max="15889" width="4.85546875" style="96" customWidth="1"/>
    <col min="15890" max="15891" width="5" style="96" customWidth="1"/>
    <col min="15892" max="15892" width="5.140625" style="96" customWidth="1"/>
    <col min="15893" max="15893" width="6.5703125" style="96" customWidth="1"/>
    <col min="15894" max="15894" width="8.85546875" style="96" customWidth="1"/>
    <col min="15895" max="15895" width="3.140625" style="96" customWidth="1"/>
    <col min="15896" max="15896" width="10.140625" style="96" customWidth="1"/>
    <col min="15897" max="15899" width="4.42578125" style="96" customWidth="1"/>
    <col min="15900" max="16128" width="12.5703125" style="96"/>
    <col min="16129" max="16129" width="2.28515625" style="96" customWidth="1"/>
    <col min="16130" max="16130" width="11.42578125" style="96" customWidth="1"/>
    <col min="16131" max="16132" width="12.85546875" style="96" customWidth="1"/>
    <col min="16133" max="16133" width="0.7109375" style="96" customWidth="1"/>
    <col min="16134" max="16139" width="7" style="96" customWidth="1"/>
    <col min="16140" max="16140" width="9.85546875" style="96" customWidth="1"/>
    <col min="16141" max="16141" width="4.140625" style="96" customWidth="1"/>
    <col min="16142" max="16144" width="7" style="96" customWidth="1"/>
    <col min="16145" max="16145" width="4.85546875" style="96" customWidth="1"/>
    <col min="16146" max="16147" width="5" style="96" customWidth="1"/>
    <col min="16148" max="16148" width="5.140625" style="96" customWidth="1"/>
    <col min="16149" max="16149" width="6.5703125" style="96" customWidth="1"/>
    <col min="16150" max="16150" width="8.85546875" style="96" customWidth="1"/>
    <col min="16151" max="16151" width="3.140625" style="96" customWidth="1"/>
    <col min="16152" max="16152" width="10.140625" style="96" customWidth="1"/>
    <col min="16153" max="16155" width="4.42578125" style="96" customWidth="1"/>
    <col min="16156" max="16384" width="12.5703125" style="96"/>
  </cols>
  <sheetData>
    <row r="1" spans="1:27" ht="24.95" customHeight="1" x14ac:dyDescent="0.15">
      <c r="A1" s="288" t="s">
        <v>175</v>
      </c>
      <c r="B1" s="288"/>
      <c r="C1" s="288"/>
      <c r="D1" s="288"/>
      <c r="E1" s="288"/>
      <c r="F1" s="288"/>
      <c r="G1" s="288"/>
      <c r="H1" s="288"/>
      <c r="I1" s="288"/>
      <c r="J1" s="288"/>
      <c r="K1" s="288"/>
      <c r="L1" s="288"/>
      <c r="M1" s="288"/>
      <c r="N1" s="288"/>
      <c r="O1" s="288"/>
      <c r="P1" s="288"/>
      <c r="Q1" s="288"/>
      <c r="R1" s="288"/>
      <c r="S1" s="288"/>
      <c r="T1" s="288"/>
      <c r="U1" s="288"/>
      <c r="V1" s="288"/>
      <c r="W1" s="288"/>
      <c r="X1" s="288"/>
      <c r="Y1" s="288"/>
      <c r="Z1" s="97"/>
      <c r="AA1" s="97"/>
    </row>
    <row r="2" spans="1:27" ht="24.95" customHeight="1" x14ac:dyDescent="0.15">
      <c r="A2" s="195"/>
      <c r="B2" s="195"/>
      <c r="C2" s="195"/>
      <c r="D2" s="195"/>
      <c r="E2" s="195"/>
      <c r="F2" s="195"/>
      <c r="G2" s="195"/>
      <c r="H2" s="195"/>
      <c r="I2" s="195"/>
      <c r="J2" s="195"/>
      <c r="K2" s="195"/>
      <c r="L2" s="195"/>
      <c r="M2" s="195"/>
      <c r="N2" s="195"/>
      <c r="O2" s="195"/>
      <c r="P2" s="195"/>
      <c r="Q2" s="195"/>
      <c r="R2" s="195"/>
      <c r="S2" s="195"/>
      <c r="T2" s="195"/>
      <c r="U2" s="195"/>
      <c r="V2" s="195"/>
      <c r="W2" s="195"/>
      <c r="X2" s="195"/>
      <c r="Y2" s="195"/>
      <c r="Z2" s="97"/>
      <c r="AA2" s="97"/>
    </row>
    <row r="3" spans="1:27" ht="24.95" customHeight="1" x14ac:dyDescent="0.15">
      <c r="A3" s="289"/>
      <c r="B3" s="289"/>
      <c r="C3" s="289"/>
      <c r="D3" s="289"/>
      <c r="E3" s="289"/>
      <c r="F3" s="289"/>
      <c r="G3" s="289"/>
      <c r="H3" s="289"/>
      <c r="I3" s="289"/>
      <c r="J3" s="289"/>
      <c r="K3" s="289"/>
      <c r="L3" s="289"/>
      <c r="M3" s="289"/>
      <c r="N3" s="289"/>
      <c r="O3" s="289"/>
      <c r="P3" s="289"/>
      <c r="Q3" s="289"/>
      <c r="R3" s="289"/>
      <c r="S3" s="289"/>
      <c r="T3" s="289"/>
      <c r="U3" s="289"/>
      <c r="V3" s="289"/>
      <c r="W3" s="289"/>
      <c r="X3" s="289"/>
      <c r="Y3" s="289"/>
    </row>
    <row r="4" spans="1:27" ht="24.95" customHeight="1" x14ac:dyDescent="0.15">
      <c r="A4" s="290"/>
      <c r="B4" s="290"/>
      <c r="C4" s="290"/>
      <c r="D4" s="290"/>
      <c r="E4" s="97"/>
      <c r="F4" s="97"/>
      <c r="G4" s="97"/>
      <c r="H4" s="97"/>
      <c r="I4" s="97"/>
      <c r="J4" s="97"/>
      <c r="K4" s="97"/>
      <c r="L4" s="97"/>
      <c r="M4" s="97"/>
      <c r="N4" s="97"/>
      <c r="O4" s="97"/>
      <c r="P4" s="97"/>
      <c r="Q4" s="97"/>
      <c r="R4" s="291" t="s">
        <v>134</v>
      </c>
      <c r="S4" s="291"/>
      <c r="T4" s="291"/>
      <c r="U4" s="291"/>
      <c r="V4" s="291"/>
      <c r="W4" s="291"/>
      <c r="X4" s="291"/>
      <c r="Y4" s="291"/>
      <c r="Z4" s="291"/>
      <c r="AA4" s="97"/>
    </row>
    <row r="5" spans="1:27" ht="24.95" customHeight="1" x14ac:dyDescent="0.25">
      <c r="A5" s="292" t="s">
        <v>136</v>
      </c>
      <c r="B5" s="292"/>
      <c r="C5" s="292"/>
      <c r="D5" s="292"/>
      <c r="E5" s="292"/>
      <c r="F5" s="292"/>
      <c r="G5" s="293"/>
      <c r="H5" s="293"/>
      <c r="I5" s="293"/>
      <c r="J5" s="293"/>
      <c r="K5" s="293"/>
      <c r="L5" s="293"/>
      <c r="M5" s="293"/>
      <c r="N5" s="293"/>
      <c r="O5" s="293"/>
      <c r="P5" s="293"/>
      <c r="Q5" s="294" t="s">
        <v>137</v>
      </c>
      <c r="R5" s="294"/>
      <c r="S5" s="294"/>
      <c r="T5" s="294"/>
      <c r="U5" s="98"/>
      <c r="V5" s="98"/>
      <c r="W5" s="98"/>
      <c r="X5" s="292" t="s">
        <v>138</v>
      </c>
      <c r="Y5" s="292"/>
      <c r="Z5" s="292"/>
      <c r="AA5" s="292"/>
    </row>
    <row r="6" spans="1:27" ht="24.95" customHeight="1" x14ac:dyDescent="0.15">
      <c r="A6" s="295" t="s">
        <v>139</v>
      </c>
      <c r="B6" s="295"/>
      <c r="C6" s="295"/>
      <c r="D6" s="295"/>
      <c r="E6" s="295"/>
      <c r="F6" s="295"/>
      <c r="G6" s="293"/>
      <c r="H6" s="293"/>
      <c r="I6" s="293"/>
      <c r="J6" s="293"/>
      <c r="K6" s="293"/>
      <c r="L6" s="293"/>
      <c r="M6" s="293"/>
      <c r="N6" s="293"/>
      <c r="O6" s="293"/>
      <c r="P6" s="293"/>
      <c r="Q6" s="97"/>
      <c r="R6" s="296" t="s">
        <v>140</v>
      </c>
      <c r="S6" s="296"/>
      <c r="T6" s="296"/>
      <c r="U6" s="296"/>
      <c r="V6" s="296"/>
      <c r="W6" s="296"/>
      <c r="X6" s="296"/>
      <c r="Y6" s="296"/>
      <c r="Z6" s="296"/>
      <c r="AA6" s="97"/>
    </row>
    <row r="7" spans="1:27" ht="24.95" customHeight="1" x14ac:dyDescent="0.15">
      <c r="A7" s="296"/>
      <c r="B7" s="296"/>
      <c r="C7" s="296"/>
      <c r="D7" s="97"/>
      <c r="E7" s="97"/>
      <c r="F7" s="97"/>
      <c r="G7" s="301"/>
      <c r="H7" s="301"/>
      <c r="I7" s="301"/>
      <c r="J7" s="301"/>
      <c r="K7" s="301"/>
      <c r="L7" s="301"/>
      <c r="M7" s="301"/>
      <c r="N7" s="301"/>
      <c r="O7" s="301"/>
      <c r="P7" s="301"/>
      <c r="Q7" s="97"/>
      <c r="R7" s="97"/>
      <c r="S7" s="97"/>
      <c r="T7" s="97"/>
      <c r="U7" s="97"/>
      <c r="V7" s="97"/>
      <c r="W7" s="97"/>
      <c r="X7" s="97"/>
      <c r="Y7" s="97"/>
      <c r="Z7" s="97"/>
      <c r="AA7" s="97"/>
    </row>
    <row r="8" spans="1:27" ht="24.95" customHeight="1" x14ac:dyDescent="0.15">
      <c r="A8" s="195"/>
      <c r="B8" s="195"/>
      <c r="C8" s="195"/>
      <c r="D8" s="195"/>
      <c r="E8" s="195"/>
      <c r="F8" s="195"/>
      <c r="G8" s="293" t="s">
        <v>135</v>
      </c>
      <c r="H8" s="293"/>
      <c r="I8" s="293"/>
      <c r="J8" s="293"/>
      <c r="K8" s="293"/>
      <c r="L8" s="293"/>
      <c r="M8" s="293"/>
      <c r="N8" s="293"/>
      <c r="O8" s="293"/>
      <c r="P8" s="293"/>
      <c r="Q8" s="195"/>
      <c r="R8" s="195"/>
      <c r="S8" s="195"/>
      <c r="T8" s="195"/>
      <c r="U8" s="195"/>
      <c r="V8" s="195"/>
      <c r="W8" s="195"/>
      <c r="X8" s="195"/>
      <c r="Y8" s="195"/>
      <c r="Z8" s="97"/>
      <c r="AA8" s="97"/>
    </row>
    <row r="9" spans="1:27" ht="24.95" customHeight="1" x14ac:dyDescent="0.15">
      <c r="A9" s="195"/>
      <c r="B9" s="195"/>
      <c r="C9" s="195"/>
      <c r="D9" s="195"/>
      <c r="E9" s="195"/>
      <c r="F9" s="195"/>
      <c r="G9" s="293"/>
      <c r="H9" s="293"/>
      <c r="I9" s="293"/>
      <c r="J9" s="293"/>
      <c r="K9" s="293"/>
      <c r="L9" s="293"/>
      <c r="M9" s="293"/>
      <c r="N9" s="293"/>
      <c r="O9" s="293"/>
      <c r="P9" s="293"/>
      <c r="Q9" s="195"/>
      <c r="R9" s="195"/>
      <c r="S9" s="195"/>
      <c r="T9" s="195"/>
      <c r="U9" s="195"/>
      <c r="V9" s="195"/>
      <c r="W9" s="195"/>
      <c r="X9" s="195"/>
      <c r="Y9" s="195"/>
      <c r="Z9" s="97"/>
      <c r="AA9" s="97"/>
    </row>
    <row r="10" spans="1:27" ht="24.95" customHeight="1" x14ac:dyDescent="0.15">
      <c r="A10" s="97"/>
      <c r="B10" s="97"/>
      <c r="C10" s="97"/>
      <c r="D10" s="97"/>
      <c r="E10" s="97"/>
      <c r="F10" s="97"/>
      <c r="G10" s="301" t="s">
        <v>141</v>
      </c>
      <c r="H10" s="301"/>
      <c r="I10" s="301"/>
      <c r="J10" s="301"/>
      <c r="K10" s="301"/>
      <c r="L10" s="301"/>
      <c r="M10" s="301"/>
      <c r="N10" s="301"/>
      <c r="O10" s="301"/>
      <c r="P10" s="301"/>
      <c r="Q10" s="97"/>
      <c r="R10" s="97"/>
      <c r="S10" s="97"/>
      <c r="T10" s="97"/>
      <c r="U10" s="97"/>
      <c r="V10" s="97"/>
      <c r="W10" s="97"/>
      <c r="X10" s="97"/>
      <c r="Y10" s="97"/>
      <c r="Z10" s="97"/>
      <c r="AA10" s="97"/>
    </row>
    <row r="11" spans="1:27" ht="24.95" customHeight="1" x14ac:dyDescent="0.15">
      <c r="A11" s="97"/>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row>
    <row r="12" spans="1:27" ht="15.95" customHeight="1" x14ac:dyDescent="0.15">
      <c r="A12" s="97"/>
      <c r="B12" s="302" t="s">
        <v>188</v>
      </c>
      <c r="C12" s="302"/>
      <c r="D12" s="302"/>
      <c r="E12" s="183"/>
      <c r="F12" s="303"/>
      <c r="G12" s="303"/>
      <c r="H12" s="303"/>
      <c r="I12" s="303"/>
      <c r="J12" s="303"/>
      <c r="K12" s="303"/>
      <c r="L12" s="303"/>
      <c r="M12" s="303"/>
      <c r="N12" s="303"/>
      <c r="O12" s="303"/>
      <c r="P12" s="303"/>
      <c r="Q12" s="303"/>
      <c r="R12" s="303"/>
      <c r="S12" s="303"/>
      <c r="T12" s="303"/>
      <c r="U12" s="303"/>
      <c r="V12" s="303"/>
      <c r="W12" s="303"/>
      <c r="X12" s="303"/>
      <c r="Y12" s="303"/>
      <c r="Z12" s="303"/>
      <c r="AA12" s="303"/>
    </row>
    <row r="13" spans="1:27" ht="15.95" customHeight="1" x14ac:dyDescent="0.15">
      <c r="A13" s="97"/>
      <c r="B13" s="300" t="s">
        <v>321</v>
      </c>
      <c r="C13" s="300"/>
      <c r="D13" s="300"/>
      <c r="E13" s="300"/>
      <c r="F13" s="300"/>
      <c r="G13" s="300"/>
      <c r="H13" s="300"/>
      <c r="I13" s="300"/>
      <c r="J13" s="300"/>
      <c r="K13" s="300"/>
      <c r="L13" s="300"/>
      <c r="M13" s="300"/>
      <c r="N13" s="300"/>
      <c r="O13" s="300"/>
      <c r="P13" s="300"/>
      <c r="Q13" s="300"/>
      <c r="R13" s="300"/>
      <c r="S13" s="300"/>
      <c r="T13" s="300"/>
      <c r="U13" s="300"/>
      <c r="V13" s="300"/>
      <c r="W13" s="300"/>
      <c r="X13" s="300"/>
      <c r="Y13" s="300"/>
      <c r="Z13" s="300"/>
      <c r="AA13" s="300"/>
    </row>
    <row r="14" spans="1:27" ht="15.95" customHeight="1" x14ac:dyDescent="0.15">
      <c r="A14" s="97"/>
      <c r="B14" s="300" t="s">
        <v>322</v>
      </c>
      <c r="C14" s="300"/>
      <c r="D14" s="300"/>
      <c r="E14" s="300"/>
      <c r="F14" s="300"/>
      <c r="G14" s="300"/>
      <c r="H14" s="300"/>
      <c r="I14" s="300"/>
      <c r="J14" s="300"/>
      <c r="K14" s="300"/>
      <c r="L14" s="300"/>
      <c r="M14" s="300"/>
      <c r="N14" s="300"/>
      <c r="O14" s="300"/>
      <c r="P14" s="300"/>
      <c r="Q14" s="300"/>
      <c r="R14" s="300"/>
      <c r="S14" s="300"/>
      <c r="T14" s="300"/>
      <c r="U14" s="300"/>
      <c r="V14" s="300"/>
      <c r="W14" s="300"/>
      <c r="X14" s="300"/>
      <c r="Y14" s="300"/>
      <c r="Z14" s="300"/>
      <c r="AA14" s="300"/>
    </row>
    <row r="15" spans="1:27" ht="15.95" customHeight="1" x14ac:dyDescent="0.15">
      <c r="A15" s="97"/>
      <c r="B15" s="304"/>
      <c r="C15" s="304"/>
      <c r="D15" s="304"/>
      <c r="E15" s="304"/>
      <c r="F15" s="304"/>
      <c r="G15" s="304"/>
      <c r="H15" s="304"/>
      <c r="I15" s="304"/>
      <c r="J15" s="304"/>
      <c r="K15" s="304"/>
      <c r="L15" s="304"/>
      <c r="M15" s="304"/>
      <c r="N15" s="304"/>
      <c r="O15" s="304"/>
      <c r="P15" s="304"/>
      <c r="Q15" s="304"/>
      <c r="R15" s="304"/>
      <c r="S15" s="304"/>
      <c r="T15" s="304"/>
      <c r="U15" s="304"/>
      <c r="V15" s="304"/>
      <c r="W15" s="304"/>
      <c r="X15" s="304"/>
      <c r="Y15" s="304"/>
      <c r="Z15" s="304"/>
      <c r="AA15" s="304"/>
    </row>
    <row r="16" spans="1:27" ht="15.95" customHeight="1" x14ac:dyDescent="0.15">
      <c r="A16" s="97"/>
      <c r="B16" s="304"/>
      <c r="C16" s="304"/>
      <c r="D16" s="304"/>
      <c r="E16" s="304"/>
      <c r="F16" s="304"/>
      <c r="G16" s="304"/>
      <c r="H16" s="304"/>
      <c r="I16" s="304"/>
      <c r="J16" s="304"/>
      <c r="K16" s="304"/>
      <c r="L16" s="304"/>
      <c r="M16" s="304"/>
      <c r="N16" s="304"/>
      <c r="O16" s="304"/>
      <c r="P16" s="304"/>
      <c r="Q16" s="304"/>
      <c r="R16" s="304"/>
      <c r="S16" s="304"/>
      <c r="T16" s="304"/>
      <c r="U16" s="304"/>
      <c r="V16" s="304"/>
      <c r="W16" s="304"/>
      <c r="X16" s="304"/>
      <c r="Y16" s="304"/>
      <c r="Z16" s="304"/>
      <c r="AA16" s="304"/>
    </row>
    <row r="17" spans="1:27" ht="15.95" customHeight="1" x14ac:dyDescent="0.2">
      <c r="A17" s="97"/>
      <c r="B17" s="305" t="s">
        <v>142</v>
      </c>
      <c r="C17" s="306"/>
      <c r="D17" s="306"/>
      <c r="E17" s="306"/>
      <c r="F17" s="306"/>
      <c r="G17" s="306"/>
      <c r="H17" s="306"/>
      <c r="I17" s="306"/>
      <c r="J17" s="306"/>
      <c r="K17" s="307"/>
      <c r="L17" s="97"/>
      <c r="M17" s="297" t="s">
        <v>143</v>
      </c>
      <c r="N17" s="297"/>
      <c r="O17" s="297"/>
      <c r="P17" s="297"/>
      <c r="Q17" s="297"/>
      <c r="R17" s="298">
        <v>2023</v>
      </c>
      <c r="S17" s="298"/>
      <c r="T17" s="97"/>
      <c r="U17" s="97"/>
      <c r="V17" s="97"/>
      <c r="W17" s="97"/>
      <c r="X17" s="97"/>
      <c r="Y17" s="97"/>
      <c r="Z17" s="97"/>
      <c r="AA17" s="97"/>
    </row>
    <row r="18" spans="1:27" ht="15.95" customHeight="1" x14ac:dyDescent="0.15">
      <c r="A18" s="97"/>
      <c r="B18" s="308"/>
      <c r="C18" s="309"/>
      <c r="D18" s="309"/>
      <c r="E18" s="309"/>
      <c r="F18" s="309"/>
      <c r="G18" s="309"/>
      <c r="H18" s="309"/>
      <c r="I18" s="309"/>
      <c r="J18" s="309"/>
      <c r="K18" s="310"/>
      <c r="L18" s="97"/>
      <c r="M18" s="299" t="s">
        <v>144</v>
      </c>
      <c r="N18" s="299"/>
      <c r="O18" s="299"/>
      <c r="P18" s="299"/>
      <c r="Q18" s="299"/>
      <c r="R18" s="97"/>
      <c r="S18" s="97"/>
      <c r="T18" s="97"/>
      <c r="U18" s="97"/>
      <c r="V18" s="97"/>
      <c r="W18" s="97"/>
      <c r="X18" s="97"/>
      <c r="Y18" s="97"/>
      <c r="Z18" s="97"/>
      <c r="AA18" s="97"/>
    </row>
    <row r="19" spans="1:27" ht="15.95" customHeight="1" x14ac:dyDescent="0.15">
      <c r="A19" s="97"/>
      <c r="B19" s="314" t="s">
        <v>145</v>
      </c>
      <c r="C19" s="314"/>
      <c r="D19" s="314"/>
      <c r="E19" s="314"/>
      <c r="F19" s="314"/>
      <c r="G19" s="314"/>
      <c r="H19" s="314"/>
      <c r="I19" s="314"/>
      <c r="J19" s="314"/>
      <c r="K19" s="314"/>
      <c r="L19" s="97"/>
      <c r="M19" s="315" t="s">
        <v>146</v>
      </c>
      <c r="N19" s="315"/>
      <c r="O19" s="315"/>
      <c r="P19" s="315"/>
      <c r="Q19" s="315"/>
      <c r="R19" s="179">
        <v>970</v>
      </c>
      <c r="S19" s="179"/>
      <c r="T19" s="179"/>
      <c r="U19" s="180"/>
      <c r="V19" s="180"/>
      <c r="W19" s="180"/>
      <c r="X19" s="180"/>
      <c r="Y19" s="180"/>
      <c r="Z19" s="180"/>
      <c r="AA19" s="180"/>
    </row>
    <row r="20" spans="1:27" ht="15.95" customHeight="1" x14ac:dyDescent="0.15">
      <c r="A20" s="97"/>
      <c r="B20" s="314" t="s">
        <v>311</v>
      </c>
      <c r="C20" s="314"/>
      <c r="D20" s="314"/>
      <c r="E20" s="314"/>
      <c r="F20" s="314"/>
      <c r="G20" s="314"/>
      <c r="H20" s="314"/>
      <c r="I20" s="314"/>
      <c r="J20" s="314"/>
      <c r="K20" s="314"/>
      <c r="L20" s="97"/>
      <c r="M20" s="315"/>
      <c r="N20" s="315"/>
      <c r="O20" s="315"/>
      <c r="P20" s="315"/>
      <c r="Q20" s="315"/>
      <c r="R20" s="316">
        <v>44055</v>
      </c>
      <c r="S20" s="317"/>
      <c r="T20" s="317"/>
      <c r="U20" s="97"/>
      <c r="V20" s="97"/>
      <c r="W20" s="97"/>
      <c r="X20" s="97"/>
      <c r="Y20" s="97"/>
      <c r="Z20" s="97"/>
      <c r="AA20" s="97"/>
    </row>
    <row r="21" spans="1:27" ht="15.95" customHeight="1" x14ac:dyDescent="0.15">
      <c r="A21" s="97"/>
      <c r="B21" s="97"/>
      <c r="C21" s="97"/>
      <c r="D21" s="97"/>
      <c r="E21" s="97"/>
      <c r="F21" s="97"/>
      <c r="G21" s="97"/>
      <c r="H21" s="97"/>
      <c r="I21" s="97"/>
      <c r="J21" s="97"/>
      <c r="K21" s="97"/>
      <c r="L21" s="97"/>
      <c r="M21" s="97"/>
      <c r="N21" s="97"/>
      <c r="O21" s="97"/>
      <c r="P21" s="97"/>
      <c r="Q21" s="97"/>
      <c r="R21" s="97"/>
      <c r="S21" s="97"/>
      <c r="T21" s="97"/>
      <c r="U21" s="97"/>
      <c r="V21" s="97"/>
      <c r="W21" s="97"/>
      <c r="X21" s="97"/>
      <c r="Y21" s="97"/>
      <c r="Z21" s="97"/>
      <c r="AA21" s="97"/>
    </row>
    <row r="22" spans="1:27" ht="15.95" customHeight="1" x14ac:dyDescent="0.15">
      <c r="A22" s="97"/>
      <c r="B22" s="97"/>
      <c r="C22" s="97"/>
      <c r="D22" s="97"/>
      <c r="E22" s="97"/>
      <c r="F22" s="97"/>
      <c r="G22" s="97"/>
      <c r="H22" s="97"/>
      <c r="I22" s="97"/>
      <c r="J22" s="97"/>
      <c r="K22" s="97"/>
      <c r="L22" s="97"/>
      <c r="M22" s="97"/>
      <c r="N22" s="97"/>
      <c r="O22" s="97"/>
      <c r="P22" s="97"/>
      <c r="Q22" s="97"/>
      <c r="R22" s="97"/>
      <c r="S22" s="97"/>
      <c r="T22" s="97"/>
      <c r="U22" s="97"/>
      <c r="V22" s="97"/>
      <c r="W22" s="97"/>
      <c r="X22" s="97"/>
      <c r="Y22" s="97"/>
      <c r="Z22" s="97"/>
      <c r="AA22" s="97"/>
    </row>
    <row r="23" spans="1:27" ht="15.95" customHeight="1" x14ac:dyDescent="0.15">
      <c r="A23" s="318" t="s">
        <v>133</v>
      </c>
      <c r="B23" s="318"/>
      <c r="C23" s="318"/>
      <c r="D23" s="318"/>
      <c r="E23" s="97"/>
      <c r="F23" s="97"/>
      <c r="G23" s="97"/>
      <c r="H23" s="97"/>
      <c r="I23" s="97"/>
      <c r="J23" s="97"/>
      <c r="K23" s="97"/>
      <c r="L23" s="97"/>
      <c r="M23" s="97"/>
      <c r="N23" s="97"/>
      <c r="O23" s="97"/>
      <c r="P23" s="97"/>
      <c r="Q23" s="97"/>
      <c r="R23" s="97"/>
      <c r="S23" s="97"/>
      <c r="T23" s="97"/>
      <c r="U23" s="97"/>
      <c r="V23" s="97"/>
      <c r="W23" s="97"/>
      <c r="X23" s="97"/>
      <c r="Y23" s="97"/>
      <c r="Z23" s="97"/>
      <c r="AA23" s="97"/>
    </row>
    <row r="24" spans="1:27" ht="15.95" customHeight="1" x14ac:dyDescent="0.2">
      <c r="A24" s="319" t="s">
        <v>147</v>
      </c>
      <c r="B24" s="319"/>
      <c r="C24" s="319"/>
      <c r="D24" s="319"/>
      <c r="E24" s="319"/>
      <c r="F24" s="319"/>
      <c r="G24" s="319"/>
      <c r="H24" s="320"/>
      <c r="I24" s="320"/>
      <c r="J24" s="320"/>
      <c r="K24" s="297"/>
      <c r="L24" s="297"/>
      <c r="M24" s="297"/>
      <c r="N24" s="297"/>
      <c r="O24" s="297"/>
      <c r="P24" s="297"/>
      <c r="Q24" s="297"/>
      <c r="R24" s="297"/>
      <c r="S24" s="297"/>
      <c r="T24" s="297"/>
      <c r="U24" s="297"/>
      <c r="V24" s="297"/>
      <c r="W24" s="297"/>
      <c r="X24" s="297"/>
      <c r="Y24" s="297"/>
      <c r="Z24" s="297"/>
      <c r="AA24" s="297"/>
    </row>
    <row r="25" spans="1:27" ht="15.95" customHeight="1" x14ac:dyDescent="0.2">
      <c r="A25" s="311" t="s">
        <v>148</v>
      </c>
      <c r="B25" s="311"/>
      <c r="C25" s="311"/>
      <c r="D25" s="311"/>
      <c r="E25" s="311"/>
      <c r="F25" s="311"/>
      <c r="G25" s="311"/>
      <c r="H25" s="312"/>
      <c r="I25" s="312"/>
      <c r="J25" s="312"/>
      <c r="K25" s="313"/>
      <c r="L25" s="313"/>
      <c r="M25" s="313"/>
      <c r="N25" s="313"/>
      <c r="O25" s="313"/>
      <c r="P25" s="313"/>
      <c r="Q25" s="313"/>
      <c r="R25" s="313"/>
      <c r="S25" s="313"/>
      <c r="T25" s="313"/>
      <c r="U25" s="99"/>
      <c r="V25" s="99"/>
      <c r="W25" s="99"/>
      <c r="X25" s="99"/>
      <c r="Y25" s="99"/>
      <c r="Z25" s="99"/>
      <c r="AA25" s="99"/>
    </row>
    <row r="26" spans="1:27" ht="15.95" customHeight="1" x14ac:dyDescent="0.15"/>
    <row r="27" spans="1:27" ht="15.95" customHeight="1" x14ac:dyDescent="0.15"/>
    <row r="28" spans="1:27" ht="15.95" customHeight="1" x14ac:dyDescent="0.15"/>
    <row r="29" spans="1:27" ht="15.95" customHeight="1" x14ac:dyDescent="0.15"/>
    <row r="30" spans="1:27" ht="15.95" customHeight="1" x14ac:dyDescent="0.15"/>
    <row r="31" spans="1:27" ht="15.95" customHeight="1" x14ac:dyDescent="0.15"/>
    <row r="32" spans="1:27" ht="15.95" customHeight="1" x14ac:dyDescent="0.15"/>
    <row r="33" ht="15.95" customHeight="1" x14ac:dyDescent="0.15"/>
    <row r="34" ht="15.95" customHeight="1" x14ac:dyDescent="0.15"/>
    <row r="35" ht="15.95" customHeight="1" x14ac:dyDescent="0.15"/>
    <row r="36" ht="15.95" customHeight="1" x14ac:dyDescent="0.15"/>
  </sheetData>
  <mergeCells count="36">
    <mergeCell ref="A25:G25"/>
    <mergeCell ref="H25:J25"/>
    <mergeCell ref="K25:T25"/>
    <mergeCell ref="B19:K19"/>
    <mergeCell ref="M19:Q20"/>
    <mergeCell ref="B20:K20"/>
    <mergeCell ref="R20:T20"/>
    <mergeCell ref="A23:D23"/>
    <mergeCell ref="A24:G24"/>
    <mergeCell ref="H24:J24"/>
    <mergeCell ref="K24:AA24"/>
    <mergeCell ref="M17:Q17"/>
    <mergeCell ref="R17:S17"/>
    <mergeCell ref="M18:Q18"/>
    <mergeCell ref="B13:AA13"/>
    <mergeCell ref="A7:C7"/>
    <mergeCell ref="G7:P7"/>
    <mergeCell ref="B12:D12"/>
    <mergeCell ref="F12:AA12"/>
    <mergeCell ref="G8:P9"/>
    <mergeCell ref="G10:P10"/>
    <mergeCell ref="B14:AA14"/>
    <mergeCell ref="B15:AA15"/>
    <mergeCell ref="B16:AA16"/>
    <mergeCell ref="B17:K18"/>
    <mergeCell ref="A1:Y1"/>
    <mergeCell ref="A3:Y3"/>
    <mergeCell ref="A4:D4"/>
    <mergeCell ref="R4:Z4"/>
    <mergeCell ref="A5:F5"/>
    <mergeCell ref="G5:P6"/>
    <mergeCell ref="Q5:T5"/>
    <mergeCell ref="X5:AA5"/>
    <mergeCell ref="A6:B6"/>
    <mergeCell ref="C6:F6"/>
    <mergeCell ref="R6:Z6"/>
  </mergeCells>
  <pageMargins left="0.39370078740157483" right="0.19685039370078741" top="0.78740157480314965" bottom="0.78740157480314965" header="0" footer="0"/>
  <pageSetup paperSize="9" scale="81"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Right="0"/>
    <pageSetUpPr fitToPage="1"/>
  </sheetPr>
  <dimension ref="A1:BA72"/>
  <sheetViews>
    <sheetView showGridLines="0" workbookViewId="0">
      <selection activeCell="C18" sqref="C18"/>
    </sheetView>
  </sheetViews>
  <sheetFormatPr defaultColWidth="12.5703125" defaultRowHeight="14.25" customHeight="1" x14ac:dyDescent="0.15"/>
  <cols>
    <col min="1" max="1" width="5" style="237" customWidth="1"/>
    <col min="2" max="53" width="2.85546875" style="237" customWidth="1"/>
    <col min="54" max="256" width="12.5703125" style="237"/>
    <col min="257" max="257" width="5" style="237" customWidth="1"/>
    <col min="258" max="309" width="2.85546875" style="237" customWidth="1"/>
    <col min="310" max="512" width="12.5703125" style="237"/>
    <col min="513" max="513" width="5" style="237" customWidth="1"/>
    <col min="514" max="565" width="2.85546875" style="237" customWidth="1"/>
    <col min="566" max="768" width="12.5703125" style="237"/>
    <col min="769" max="769" width="5" style="237" customWidth="1"/>
    <col min="770" max="821" width="2.85546875" style="237" customWidth="1"/>
    <col min="822" max="1024" width="12.5703125" style="237"/>
    <col min="1025" max="1025" width="5" style="237" customWidth="1"/>
    <col min="1026" max="1077" width="2.85546875" style="237" customWidth="1"/>
    <col min="1078" max="1280" width="12.5703125" style="237"/>
    <col min="1281" max="1281" width="5" style="237" customWidth="1"/>
    <col min="1282" max="1333" width="2.85546875" style="237" customWidth="1"/>
    <col min="1334" max="1536" width="12.5703125" style="237"/>
    <col min="1537" max="1537" width="5" style="237" customWidth="1"/>
    <col min="1538" max="1589" width="2.85546875" style="237" customWidth="1"/>
    <col min="1590" max="1792" width="12.5703125" style="237"/>
    <col min="1793" max="1793" width="5" style="237" customWidth="1"/>
    <col min="1794" max="1845" width="2.85546875" style="237" customWidth="1"/>
    <col min="1846" max="2048" width="12.5703125" style="237"/>
    <col min="2049" max="2049" width="5" style="237" customWidth="1"/>
    <col min="2050" max="2101" width="2.85546875" style="237" customWidth="1"/>
    <col min="2102" max="2304" width="12.5703125" style="237"/>
    <col min="2305" max="2305" width="5" style="237" customWidth="1"/>
    <col min="2306" max="2357" width="2.85546875" style="237" customWidth="1"/>
    <col min="2358" max="2560" width="12.5703125" style="237"/>
    <col min="2561" max="2561" width="5" style="237" customWidth="1"/>
    <col min="2562" max="2613" width="2.85546875" style="237" customWidth="1"/>
    <col min="2614" max="2816" width="12.5703125" style="237"/>
    <col min="2817" max="2817" width="5" style="237" customWidth="1"/>
    <col min="2818" max="2869" width="2.85546875" style="237" customWidth="1"/>
    <col min="2870" max="3072" width="12.5703125" style="237"/>
    <col min="3073" max="3073" width="5" style="237" customWidth="1"/>
    <col min="3074" max="3125" width="2.85546875" style="237" customWidth="1"/>
    <col min="3126" max="3328" width="12.5703125" style="237"/>
    <col min="3329" max="3329" width="5" style="237" customWidth="1"/>
    <col min="3330" max="3381" width="2.85546875" style="237" customWidth="1"/>
    <col min="3382" max="3584" width="12.5703125" style="237"/>
    <col min="3585" max="3585" width="5" style="237" customWidth="1"/>
    <col min="3586" max="3637" width="2.85546875" style="237" customWidth="1"/>
    <col min="3638" max="3840" width="12.5703125" style="237"/>
    <col min="3841" max="3841" width="5" style="237" customWidth="1"/>
    <col min="3842" max="3893" width="2.85546875" style="237" customWidth="1"/>
    <col min="3894" max="4096" width="12.5703125" style="237"/>
    <col min="4097" max="4097" width="5" style="237" customWidth="1"/>
    <col min="4098" max="4149" width="2.85546875" style="237" customWidth="1"/>
    <col min="4150" max="4352" width="12.5703125" style="237"/>
    <col min="4353" max="4353" width="5" style="237" customWidth="1"/>
    <col min="4354" max="4405" width="2.85546875" style="237" customWidth="1"/>
    <col min="4406" max="4608" width="12.5703125" style="237"/>
    <col min="4609" max="4609" width="5" style="237" customWidth="1"/>
    <col min="4610" max="4661" width="2.85546875" style="237" customWidth="1"/>
    <col min="4662" max="4864" width="12.5703125" style="237"/>
    <col min="4865" max="4865" width="5" style="237" customWidth="1"/>
    <col min="4866" max="4917" width="2.85546875" style="237" customWidth="1"/>
    <col min="4918" max="5120" width="12.5703125" style="237"/>
    <col min="5121" max="5121" width="5" style="237" customWidth="1"/>
    <col min="5122" max="5173" width="2.85546875" style="237" customWidth="1"/>
    <col min="5174" max="5376" width="12.5703125" style="237"/>
    <col min="5377" max="5377" width="5" style="237" customWidth="1"/>
    <col min="5378" max="5429" width="2.85546875" style="237" customWidth="1"/>
    <col min="5430" max="5632" width="12.5703125" style="237"/>
    <col min="5633" max="5633" width="5" style="237" customWidth="1"/>
    <col min="5634" max="5685" width="2.85546875" style="237" customWidth="1"/>
    <col min="5686" max="5888" width="12.5703125" style="237"/>
    <col min="5889" max="5889" width="5" style="237" customWidth="1"/>
    <col min="5890" max="5941" width="2.85546875" style="237" customWidth="1"/>
    <col min="5942" max="6144" width="12.5703125" style="237"/>
    <col min="6145" max="6145" width="5" style="237" customWidth="1"/>
    <col min="6146" max="6197" width="2.85546875" style="237" customWidth="1"/>
    <col min="6198" max="6400" width="12.5703125" style="237"/>
    <col min="6401" max="6401" width="5" style="237" customWidth="1"/>
    <col min="6402" max="6453" width="2.85546875" style="237" customWidth="1"/>
    <col min="6454" max="6656" width="12.5703125" style="237"/>
    <col min="6657" max="6657" width="5" style="237" customWidth="1"/>
    <col min="6658" max="6709" width="2.85546875" style="237" customWidth="1"/>
    <col min="6710" max="6912" width="12.5703125" style="237"/>
    <col min="6913" max="6913" width="5" style="237" customWidth="1"/>
    <col min="6914" max="6965" width="2.85546875" style="237" customWidth="1"/>
    <col min="6966" max="7168" width="12.5703125" style="237"/>
    <col min="7169" max="7169" width="5" style="237" customWidth="1"/>
    <col min="7170" max="7221" width="2.85546875" style="237" customWidth="1"/>
    <col min="7222" max="7424" width="12.5703125" style="237"/>
    <col min="7425" max="7425" width="5" style="237" customWidth="1"/>
    <col min="7426" max="7477" width="2.85546875" style="237" customWidth="1"/>
    <col min="7478" max="7680" width="12.5703125" style="237"/>
    <col min="7681" max="7681" width="5" style="237" customWidth="1"/>
    <col min="7682" max="7733" width="2.85546875" style="237" customWidth="1"/>
    <col min="7734" max="7936" width="12.5703125" style="237"/>
    <col min="7937" max="7937" width="5" style="237" customWidth="1"/>
    <col min="7938" max="7989" width="2.85546875" style="237" customWidth="1"/>
    <col min="7990" max="8192" width="12.5703125" style="237"/>
    <col min="8193" max="8193" width="5" style="237" customWidth="1"/>
    <col min="8194" max="8245" width="2.85546875" style="237" customWidth="1"/>
    <col min="8246" max="8448" width="12.5703125" style="237"/>
    <col min="8449" max="8449" width="5" style="237" customWidth="1"/>
    <col min="8450" max="8501" width="2.85546875" style="237" customWidth="1"/>
    <col min="8502" max="8704" width="12.5703125" style="237"/>
    <col min="8705" max="8705" width="5" style="237" customWidth="1"/>
    <col min="8706" max="8757" width="2.85546875" style="237" customWidth="1"/>
    <col min="8758" max="8960" width="12.5703125" style="237"/>
    <col min="8961" max="8961" width="5" style="237" customWidth="1"/>
    <col min="8962" max="9013" width="2.85546875" style="237" customWidth="1"/>
    <col min="9014" max="9216" width="12.5703125" style="237"/>
    <col min="9217" max="9217" width="5" style="237" customWidth="1"/>
    <col min="9218" max="9269" width="2.85546875" style="237" customWidth="1"/>
    <col min="9270" max="9472" width="12.5703125" style="237"/>
    <col min="9473" max="9473" width="5" style="237" customWidth="1"/>
    <col min="9474" max="9525" width="2.85546875" style="237" customWidth="1"/>
    <col min="9526" max="9728" width="12.5703125" style="237"/>
    <col min="9729" max="9729" width="5" style="237" customWidth="1"/>
    <col min="9730" max="9781" width="2.85546875" style="237" customWidth="1"/>
    <col min="9782" max="9984" width="12.5703125" style="237"/>
    <col min="9985" max="9985" width="5" style="237" customWidth="1"/>
    <col min="9986" max="10037" width="2.85546875" style="237" customWidth="1"/>
    <col min="10038" max="10240" width="12.5703125" style="237"/>
    <col min="10241" max="10241" width="5" style="237" customWidth="1"/>
    <col min="10242" max="10293" width="2.85546875" style="237" customWidth="1"/>
    <col min="10294" max="10496" width="12.5703125" style="237"/>
    <col min="10497" max="10497" width="5" style="237" customWidth="1"/>
    <col min="10498" max="10549" width="2.85546875" style="237" customWidth="1"/>
    <col min="10550" max="10752" width="12.5703125" style="237"/>
    <col min="10753" max="10753" width="5" style="237" customWidth="1"/>
    <col min="10754" max="10805" width="2.85546875" style="237" customWidth="1"/>
    <col min="10806" max="11008" width="12.5703125" style="237"/>
    <col min="11009" max="11009" width="5" style="237" customWidth="1"/>
    <col min="11010" max="11061" width="2.85546875" style="237" customWidth="1"/>
    <col min="11062" max="11264" width="12.5703125" style="237"/>
    <col min="11265" max="11265" width="5" style="237" customWidth="1"/>
    <col min="11266" max="11317" width="2.85546875" style="237" customWidth="1"/>
    <col min="11318" max="11520" width="12.5703125" style="237"/>
    <col min="11521" max="11521" width="5" style="237" customWidth="1"/>
    <col min="11522" max="11573" width="2.85546875" style="237" customWidth="1"/>
    <col min="11574" max="11776" width="12.5703125" style="237"/>
    <col min="11777" max="11777" width="5" style="237" customWidth="1"/>
    <col min="11778" max="11829" width="2.85546875" style="237" customWidth="1"/>
    <col min="11830" max="12032" width="12.5703125" style="237"/>
    <col min="12033" max="12033" width="5" style="237" customWidth="1"/>
    <col min="12034" max="12085" width="2.85546875" style="237" customWidth="1"/>
    <col min="12086" max="12288" width="12.5703125" style="237"/>
    <col min="12289" max="12289" width="5" style="237" customWidth="1"/>
    <col min="12290" max="12341" width="2.85546875" style="237" customWidth="1"/>
    <col min="12342" max="12544" width="12.5703125" style="237"/>
    <col min="12545" max="12545" width="5" style="237" customWidth="1"/>
    <col min="12546" max="12597" width="2.85546875" style="237" customWidth="1"/>
    <col min="12598" max="12800" width="12.5703125" style="237"/>
    <col min="12801" max="12801" width="5" style="237" customWidth="1"/>
    <col min="12802" max="12853" width="2.85546875" style="237" customWidth="1"/>
    <col min="12854" max="13056" width="12.5703125" style="237"/>
    <col min="13057" max="13057" width="5" style="237" customWidth="1"/>
    <col min="13058" max="13109" width="2.85546875" style="237" customWidth="1"/>
    <col min="13110" max="13312" width="12.5703125" style="237"/>
    <col min="13313" max="13313" width="5" style="237" customWidth="1"/>
    <col min="13314" max="13365" width="2.85546875" style="237" customWidth="1"/>
    <col min="13366" max="13568" width="12.5703125" style="237"/>
    <col min="13569" max="13569" width="5" style="237" customWidth="1"/>
    <col min="13570" max="13621" width="2.85546875" style="237" customWidth="1"/>
    <col min="13622" max="13824" width="12.5703125" style="237"/>
    <col min="13825" max="13825" width="5" style="237" customWidth="1"/>
    <col min="13826" max="13877" width="2.85546875" style="237" customWidth="1"/>
    <col min="13878" max="14080" width="12.5703125" style="237"/>
    <col min="14081" max="14081" width="5" style="237" customWidth="1"/>
    <col min="14082" max="14133" width="2.85546875" style="237" customWidth="1"/>
    <col min="14134" max="14336" width="12.5703125" style="237"/>
    <col min="14337" max="14337" width="5" style="237" customWidth="1"/>
    <col min="14338" max="14389" width="2.85546875" style="237" customWidth="1"/>
    <col min="14390" max="14592" width="12.5703125" style="237"/>
    <col min="14593" max="14593" width="5" style="237" customWidth="1"/>
    <col min="14594" max="14645" width="2.85546875" style="237" customWidth="1"/>
    <col min="14646" max="14848" width="12.5703125" style="237"/>
    <col min="14849" max="14849" width="5" style="237" customWidth="1"/>
    <col min="14850" max="14901" width="2.85546875" style="237" customWidth="1"/>
    <col min="14902" max="15104" width="12.5703125" style="237"/>
    <col min="15105" max="15105" width="5" style="237" customWidth="1"/>
    <col min="15106" max="15157" width="2.85546875" style="237" customWidth="1"/>
    <col min="15158" max="15360" width="12.5703125" style="237"/>
    <col min="15361" max="15361" width="5" style="237" customWidth="1"/>
    <col min="15362" max="15413" width="2.85546875" style="237" customWidth="1"/>
    <col min="15414" max="15616" width="12.5703125" style="237"/>
    <col min="15617" max="15617" width="5" style="237" customWidth="1"/>
    <col min="15618" max="15669" width="2.85546875" style="237" customWidth="1"/>
    <col min="15670" max="15872" width="12.5703125" style="237"/>
    <col min="15873" max="15873" width="5" style="237" customWidth="1"/>
    <col min="15874" max="15925" width="2.85546875" style="237" customWidth="1"/>
    <col min="15926" max="16128" width="12.5703125" style="237"/>
    <col min="16129" max="16129" width="5" style="237" customWidth="1"/>
    <col min="16130" max="16181" width="2.85546875" style="237" customWidth="1"/>
    <col min="16182" max="16384" width="12.5703125" style="237"/>
  </cols>
  <sheetData>
    <row r="1" spans="1:53" ht="22.5" customHeight="1" x14ac:dyDescent="0.15">
      <c r="A1" s="323" t="s">
        <v>221</v>
      </c>
      <c r="B1" s="323"/>
      <c r="C1" s="323"/>
      <c r="D1" s="323"/>
      <c r="E1" s="323"/>
      <c r="F1" s="323"/>
      <c r="G1" s="323"/>
      <c r="H1" s="323"/>
      <c r="I1" s="323"/>
      <c r="J1" s="323"/>
      <c r="K1" s="323"/>
      <c r="L1" s="323"/>
      <c r="M1" s="323"/>
      <c r="N1" s="323"/>
      <c r="O1" s="323"/>
      <c r="P1" s="323"/>
      <c r="Q1" s="323"/>
      <c r="R1" s="323"/>
      <c r="S1" s="323"/>
      <c r="T1" s="323"/>
      <c r="U1" s="323"/>
      <c r="V1" s="323"/>
      <c r="W1" s="323"/>
      <c r="X1" s="323"/>
      <c r="Y1" s="323"/>
      <c r="Z1" s="323"/>
      <c r="AA1" s="323"/>
      <c r="AB1" s="323"/>
      <c r="AC1" s="323"/>
      <c r="AD1" s="323"/>
      <c r="AE1" s="323"/>
      <c r="AF1" s="323"/>
      <c r="AG1" s="323"/>
      <c r="AH1" s="323"/>
      <c r="AI1" s="323"/>
      <c r="AJ1" s="323"/>
      <c r="AK1" s="323"/>
      <c r="AL1" s="323"/>
      <c r="AM1" s="323"/>
      <c r="AN1" s="323"/>
      <c r="AO1" s="323"/>
      <c r="AP1" s="323"/>
      <c r="AQ1" s="323"/>
      <c r="AR1" s="323"/>
      <c r="AS1" s="323"/>
      <c r="AT1" s="323"/>
      <c r="AU1" s="323"/>
      <c r="AV1" s="323"/>
      <c r="AW1" s="323"/>
      <c r="AX1" s="323"/>
      <c r="AY1" s="323"/>
      <c r="AZ1" s="323"/>
      <c r="BA1" s="323"/>
    </row>
    <row r="2" spans="1:53" ht="18.75" customHeight="1" x14ac:dyDescent="0.15">
      <c r="A2" s="238" t="s">
        <v>222</v>
      </c>
      <c r="B2" s="321" t="s">
        <v>223</v>
      </c>
      <c r="C2" s="321"/>
      <c r="D2" s="321"/>
      <c r="E2" s="321"/>
      <c r="F2" s="239"/>
      <c r="G2" s="321" t="s">
        <v>224</v>
      </c>
      <c r="H2" s="321"/>
      <c r="I2" s="321"/>
      <c r="J2" s="239"/>
      <c r="K2" s="321" t="s">
        <v>225</v>
      </c>
      <c r="L2" s="321"/>
      <c r="M2" s="321"/>
      <c r="N2" s="321"/>
      <c r="O2" s="321" t="s">
        <v>226</v>
      </c>
      <c r="P2" s="321"/>
      <c r="Q2" s="321"/>
      <c r="R2" s="321"/>
      <c r="S2" s="239"/>
      <c r="T2" s="321" t="s">
        <v>227</v>
      </c>
      <c r="U2" s="321"/>
      <c r="V2" s="321"/>
      <c r="W2" s="239"/>
      <c r="X2" s="321" t="s">
        <v>228</v>
      </c>
      <c r="Y2" s="321"/>
      <c r="Z2" s="321"/>
      <c r="AA2" s="239"/>
      <c r="AB2" s="321" t="s">
        <v>229</v>
      </c>
      <c r="AC2" s="321"/>
      <c r="AD2" s="321"/>
      <c r="AE2" s="321"/>
      <c r="AF2" s="239"/>
      <c r="AG2" s="321" t="s">
        <v>230</v>
      </c>
      <c r="AH2" s="321"/>
      <c r="AI2" s="321"/>
      <c r="AJ2" s="239"/>
      <c r="AK2" s="321" t="s">
        <v>231</v>
      </c>
      <c r="AL2" s="321"/>
      <c r="AM2" s="321"/>
      <c r="AN2" s="321"/>
      <c r="AO2" s="321" t="s">
        <v>232</v>
      </c>
      <c r="AP2" s="321"/>
      <c r="AQ2" s="321"/>
      <c r="AR2" s="321"/>
      <c r="AS2" s="239"/>
      <c r="AT2" s="321" t="s">
        <v>233</v>
      </c>
      <c r="AU2" s="321"/>
      <c r="AV2" s="321"/>
      <c r="AW2" s="239"/>
      <c r="AX2" s="321" t="s">
        <v>234</v>
      </c>
      <c r="AY2" s="321"/>
      <c r="AZ2" s="321"/>
      <c r="BA2" s="321"/>
    </row>
    <row r="3" spans="1:53" ht="14.25" customHeight="1" x14ac:dyDescent="0.15">
      <c r="A3" s="238" t="s">
        <v>235</v>
      </c>
      <c r="B3" s="238" t="s">
        <v>83</v>
      </c>
      <c r="C3" s="238" t="s">
        <v>84</v>
      </c>
      <c r="D3" s="238" t="s">
        <v>236</v>
      </c>
      <c r="E3" s="238" t="s">
        <v>237</v>
      </c>
      <c r="F3" s="238" t="s">
        <v>238</v>
      </c>
      <c r="G3" s="238" t="s">
        <v>131</v>
      </c>
      <c r="H3" s="238" t="s">
        <v>239</v>
      </c>
      <c r="I3" s="238" t="s">
        <v>240</v>
      </c>
      <c r="J3" s="238" t="s">
        <v>241</v>
      </c>
      <c r="K3" s="238" t="s">
        <v>242</v>
      </c>
      <c r="L3" s="238" t="s">
        <v>243</v>
      </c>
      <c r="M3" s="238" t="s">
        <v>244</v>
      </c>
      <c r="N3" s="238" t="s">
        <v>245</v>
      </c>
      <c r="O3" s="238" t="s">
        <v>246</v>
      </c>
      <c r="P3" s="238" t="s">
        <v>247</v>
      </c>
      <c r="Q3" s="238" t="s">
        <v>248</v>
      </c>
      <c r="R3" s="238" t="s">
        <v>249</v>
      </c>
      <c r="S3" s="238" t="s">
        <v>250</v>
      </c>
      <c r="T3" s="238" t="s">
        <v>251</v>
      </c>
      <c r="U3" s="238" t="s">
        <v>252</v>
      </c>
      <c r="V3" s="238" t="s">
        <v>253</v>
      </c>
      <c r="W3" s="238" t="s">
        <v>254</v>
      </c>
      <c r="X3" s="238" t="s">
        <v>255</v>
      </c>
      <c r="Y3" s="238" t="s">
        <v>256</v>
      </c>
      <c r="Z3" s="238" t="s">
        <v>257</v>
      </c>
      <c r="AA3" s="238" t="s">
        <v>258</v>
      </c>
      <c r="AB3" s="238" t="s">
        <v>259</v>
      </c>
      <c r="AC3" s="238" t="s">
        <v>260</v>
      </c>
      <c r="AD3" s="238" t="s">
        <v>261</v>
      </c>
      <c r="AE3" s="238" t="s">
        <v>262</v>
      </c>
      <c r="AF3" s="238" t="s">
        <v>263</v>
      </c>
      <c r="AG3" s="238" t="s">
        <v>264</v>
      </c>
      <c r="AH3" s="238" t="s">
        <v>265</v>
      </c>
      <c r="AI3" s="238" t="s">
        <v>266</v>
      </c>
      <c r="AJ3" s="238" t="s">
        <v>267</v>
      </c>
      <c r="AK3" s="238" t="s">
        <v>268</v>
      </c>
      <c r="AL3" s="238" t="s">
        <v>269</v>
      </c>
      <c r="AM3" s="238" t="s">
        <v>270</v>
      </c>
      <c r="AN3" s="238" t="s">
        <v>271</v>
      </c>
      <c r="AO3" s="238" t="s">
        <v>272</v>
      </c>
      <c r="AP3" s="238" t="s">
        <v>273</v>
      </c>
      <c r="AQ3" s="238" t="s">
        <v>274</v>
      </c>
      <c r="AR3" s="238" t="s">
        <v>275</v>
      </c>
      <c r="AS3" s="238" t="s">
        <v>276</v>
      </c>
      <c r="AT3" s="238" t="s">
        <v>277</v>
      </c>
      <c r="AU3" s="238" t="s">
        <v>278</v>
      </c>
      <c r="AV3" s="238" t="s">
        <v>279</v>
      </c>
      <c r="AW3" s="238" t="s">
        <v>280</v>
      </c>
      <c r="AX3" s="238" t="s">
        <v>281</v>
      </c>
      <c r="AY3" s="238" t="s">
        <v>282</v>
      </c>
      <c r="AZ3" s="238" t="s">
        <v>283</v>
      </c>
      <c r="BA3" s="238" t="s">
        <v>284</v>
      </c>
    </row>
    <row r="4" spans="1:53" ht="14.25" hidden="1" customHeight="1" x14ac:dyDescent="0.15">
      <c r="A4" s="238"/>
      <c r="B4" s="238"/>
      <c r="C4" s="238"/>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P4" s="238"/>
      <c r="AQ4" s="238"/>
      <c r="AR4" s="238"/>
      <c r="AS4" s="238"/>
      <c r="AT4" s="238"/>
      <c r="AU4" s="238"/>
      <c r="AV4" s="238"/>
      <c r="AW4" s="238"/>
      <c r="AX4" s="238"/>
      <c r="AY4" s="238"/>
      <c r="AZ4" s="238"/>
      <c r="BA4" s="238"/>
    </row>
    <row r="5" spans="1:53" ht="14.25" hidden="1" customHeight="1" x14ac:dyDescent="0.15">
      <c r="A5" s="321"/>
      <c r="B5" s="322" t="s">
        <v>285</v>
      </c>
      <c r="C5" s="322" t="s">
        <v>285</v>
      </c>
      <c r="D5" s="322" t="s">
        <v>285</v>
      </c>
      <c r="E5" s="322" t="s">
        <v>285</v>
      </c>
      <c r="F5" s="322" t="s">
        <v>285</v>
      </c>
      <c r="G5" s="322" t="s">
        <v>285</v>
      </c>
      <c r="H5" s="322" t="s">
        <v>285</v>
      </c>
      <c r="I5" s="322" t="s">
        <v>285</v>
      </c>
      <c r="J5" s="322" t="s">
        <v>285</v>
      </c>
      <c r="K5" s="322" t="s">
        <v>285</v>
      </c>
      <c r="L5" s="322" t="s">
        <v>285</v>
      </c>
      <c r="M5" s="322" t="s">
        <v>285</v>
      </c>
      <c r="N5" s="322" t="s">
        <v>285</v>
      </c>
      <c r="O5" s="322" t="s">
        <v>285</v>
      </c>
      <c r="P5" s="322" t="s">
        <v>285</v>
      </c>
      <c r="Q5" s="322" t="s">
        <v>285</v>
      </c>
      <c r="R5" s="322" t="s">
        <v>285</v>
      </c>
      <c r="S5" s="322" t="s">
        <v>285</v>
      </c>
      <c r="T5" s="322" t="s">
        <v>285</v>
      </c>
      <c r="U5" s="322" t="s">
        <v>285</v>
      </c>
      <c r="V5" s="322" t="s">
        <v>285</v>
      </c>
      <c r="W5" s="322" t="s">
        <v>285</v>
      </c>
      <c r="X5" s="322" t="s">
        <v>285</v>
      </c>
      <c r="Y5" s="322" t="s">
        <v>285</v>
      </c>
      <c r="Z5" s="322" t="s">
        <v>285</v>
      </c>
      <c r="AA5" s="322" t="s">
        <v>285</v>
      </c>
      <c r="AB5" s="322" t="s">
        <v>285</v>
      </c>
      <c r="AC5" s="322" t="s">
        <v>285</v>
      </c>
      <c r="AD5" s="322" t="s">
        <v>285</v>
      </c>
      <c r="AE5" s="322" t="s">
        <v>285</v>
      </c>
      <c r="AF5" s="322" t="s">
        <v>285</v>
      </c>
      <c r="AG5" s="322" t="s">
        <v>285</v>
      </c>
      <c r="AH5" s="322" t="s">
        <v>285</v>
      </c>
      <c r="AI5" s="322" t="s">
        <v>285</v>
      </c>
      <c r="AJ5" s="322" t="s">
        <v>285</v>
      </c>
      <c r="AK5" s="322" t="s">
        <v>285</v>
      </c>
      <c r="AL5" s="322" t="s">
        <v>285</v>
      </c>
      <c r="AM5" s="322" t="s">
        <v>285</v>
      </c>
      <c r="AN5" s="322" t="s">
        <v>285</v>
      </c>
      <c r="AO5" s="322" t="s">
        <v>285</v>
      </c>
      <c r="AP5" s="322" t="s">
        <v>285</v>
      </c>
      <c r="AQ5" s="322" t="s">
        <v>285</v>
      </c>
      <c r="AR5" s="322" t="s">
        <v>285</v>
      </c>
      <c r="AS5" s="322" t="s">
        <v>285</v>
      </c>
      <c r="AT5" s="322" t="s">
        <v>285</v>
      </c>
      <c r="AU5" s="322" t="s">
        <v>285</v>
      </c>
      <c r="AV5" s="322" t="s">
        <v>285</v>
      </c>
      <c r="AW5" s="322" t="s">
        <v>285</v>
      </c>
      <c r="AX5" s="322" t="s">
        <v>285</v>
      </c>
      <c r="AY5" s="322" t="s">
        <v>285</v>
      </c>
      <c r="AZ5" s="322" t="s">
        <v>285</v>
      </c>
      <c r="BA5" s="322" t="s">
        <v>285</v>
      </c>
    </row>
    <row r="6" spans="1:53" ht="14.25" hidden="1" customHeight="1" x14ac:dyDescent="0.15">
      <c r="A6" s="321"/>
      <c r="B6" s="322"/>
      <c r="C6" s="322"/>
      <c r="D6" s="322"/>
      <c r="E6" s="322"/>
      <c r="F6" s="322"/>
      <c r="G6" s="322"/>
      <c r="H6" s="322"/>
      <c r="I6" s="322"/>
      <c r="J6" s="322"/>
      <c r="K6" s="322"/>
      <c r="L6" s="322"/>
      <c r="M6" s="322"/>
      <c r="N6" s="322"/>
      <c r="O6" s="322"/>
      <c r="P6" s="322"/>
      <c r="Q6" s="322"/>
      <c r="R6" s="322"/>
      <c r="S6" s="322"/>
      <c r="T6" s="322"/>
      <c r="U6" s="322"/>
      <c r="V6" s="322"/>
      <c r="W6" s="322"/>
      <c r="X6" s="322"/>
      <c r="Y6" s="322"/>
      <c r="Z6" s="322"/>
      <c r="AA6" s="322"/>
      <c r="AB6" s="322"/>
      <c r="AC6" s="322"/>
      <c r="AD6" s="322"/>
      <c r="AE6" s="322"/>
      <c r="AF6" s="322"/>
      <c r="AG6" s="322"/>
      <c r="AH6" s="322"/>
      <c r="AI6" s="322"/>
      <c r="AJ6" s="322"/>
      <c r="AK6" s="322"/>
      <c r="AL6" s="322"/>
      <c r="AM6" s="322"/>
      <c r="AN6" s="322"/>
      <c r="AO6" s="322"/>
      <c r="AP6" s="322"/>
      <c r="AQ6" s="322"/>
      <c r="AR6" s="322"/>
      <c r="AS6" s="322"/>
      <c r="AT6" s="322"/>
      <c r="AU6" s="322"/>
      <c r="AV6" s="322"/>
      <c r="AW6" s="322"/>
      <c r="AX6" s="322"/>
      <c r="AY6" s="322"/>
      <c r="AZ6" s="322"/>
      <c r="BA6" s="322"/>
    </row>
    <row r="7" spans="1:53" ht="14.25" hidden="1" customHeight="1" x14ac:dyDescent="0.15">
      <c r="A7" s="321"/>
      <c r="B7" s="322"/>
      <c r="C7" s="322"/>
      <c r="D7" s="322"/>
      <c r="E7" s="322"/>
      <c r="F7" s="322"/>
      <c r="G7" s="322"/>
      <c r="H7" s="322"/>
      <c r="I7" s="322"/>
      <c r="J7" s="322"/>
      <c r="K7" s="322"/>
      <c r="L7" s="322"/>
      <c r="M7" s="322"/>
      <c r="N7" s="322"/>
      <c r="O7" s="322"/>
      <c r="P7" s="322"/>
      <c r="Q7" s="322"/>
      <c r="R7" s="322"/>
      <c r="S7" s="322"/>
      <c r="T7" s="322"/>
      <c r="U7" s="322"/>
      <c r="V7" s="322"/>
      <c r="W7" s="322"/>
      <c r="X7" s="322"/>
      <c r="Y7" s="322"/>
      <c r="Z7" s="322"/>
      <c r="AA7" s="322"/>
      <c r="AB7" s="322"/>
      <c r="AC7" s="322"/>
      <c r="AD7" s="322"/>
      <c r="AE7" s="322"/>
      <c r="AF7" s="322"/>
      <c r="AG7" s="322"/>
      <c r="AH7" s="322"/>
      <c r="AI7" s="322"/>
      <c r="AJ7" s="322"/>
      <c r="AK7" s="322"/>
      <c r="AL7" s="322"/>
      <c r="AM7" s="322"/>
      <c r="AN7" s="322"/>
      <c r="AO7" s="322"/>
      <c r="AP7" s="322"/>
      <c r="AQ7" s="322"/>
      <c r="AR7" s="322"/>
      <c r="AS7" s="322"/>
      <c r="AT7" s="322"/>
      <c r="AU7" s="322"/>
      <c r="AV7" s="322"/>
      <c r="AW7" s="322"/>
      <c r="AX7" s="322"/>
      <c r="AY7" s="322"/>
      <c r="AZ7" s="322"/>
      <c r="BA7" s="322"/>
    </row>
    <row r="8" spans="1:53" ht="14.25" hidden="1" customHeight="1" x14ac:dyDescent="0.15">
      <c r="A8" s="321"/>
      <c r="B8" s="322"/>
      <c r="C8" s="322"/>
      <c r="D8" s="322"/>
      <c r="E8" s="322"/>
      <c r="F8" s="322"/>
      <c r="G8" s="322"/>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322"/>
      <c r="AM8" s="322"/>
      <c r="AN8" s="322"/>
      <c r="AO8" s="322"/>
      <c r="AP8" s="322"/>
      <c r="AQ8" s="322"/>
      <c r="AR8" s="322"/>
      <c r="AS8" s="322"/>
      <c r="AT8" s="322"/>
      <c r="AU8" s="322"/>
      <c r="AV8" s="322"/>
      <c r="AW8" s="322"/>
      <c r="AX8" s="322"/>
      <c r="AY8" s="322"/>
      <c r="AZ8" s="322"/>
      <c r="BA8" s="322"/>
    </row>
    <row r="9" spans="1:53" ht="14.25" hidden="1" customHeight="1" x14ac:dyDescent="0.15">
      <c r="A9" s="321"/>
      <c r="B9" s="322"/>
      <c r="C9" s="322"/>
      <c r="D9" s="322"/>
      <c r="E9" s="322"/>
      <c r="F9" s="322"/>
      <c r="G9" s="322"/>
      <c r="H9" s="322"/>
      <c r="I9" s="322"/>
      <c r="J9" s="322"/>
      <c r="K9" s="322"/>
      <c r="L9" s="322"/>
      <c r="M9" s="322"/>
      <c r="N9" s="322"/>
      <c r="O9" s="322"/>
      <c r="P9" s="322"/>
      <c r="Q9" s="322"/>
      <c r="R9" s="322"/>
      <c r="S9" s="322"/>
      <c r="T9" s="322"/>
      <c r="U9" s="322"/>
      <c r="V9" s="322"/>
      <c r="W9" s="322"/>
      <c r="X9" s="322"/>
      <c r="Y9" s="322"/>
      <c r="Z9" s="322"/>
      <c r="AA9" s="322"/>
      <c r="AB9" s="322"/>
      <c r="AC9" s="322"/>
      <c r="AD9" s="322"/>
      <c r="AE9" s="322"/>
      <c r="AF9" s="322"/>
      <c r="AG9" s="322"/>
      <c r="AH9" s="322"/>
      <c r="AI9" s="322"/>
      <c r="AJ9" s="322"/>
      <c r="AK9" s="322"/>
      <c r="AL9" s="322"/>
      <c r="AM9" s="322"/>
      <c r="AN9" s="322"/>
      <c r="AO9" s="322"/>
      <c r="AP9" s="322"/>
      <c r="AQ9" s="322"/>
      <c r="AR9" s="322"/>
      <c r="AS9" s="322"/>
      <c r="AT9" s="322"/>
      <c r="AU9" s="322"/>
      <c r="AV9" s="322"/>
      <c r="AW9" s="322"/>
      <c r="AX9" s="322"/>
      <c r="AY9" s="322"/>
      <c r="AZ9" s="322"/>
      <c r="BA9" s="322"/>
    </row>
    <row r="10" spans="1:53" ht="14.25" hidden="1" customHeight="1" x14ac:dyDescent="0.15">
      <c r="A10" s="321"/>
      <c r="B10" s="322"/>
      <c r="C10" s="322"/>
      <c r="D10" s="322"/>
      <c r="E10" s="322"/>
      <c r="F10" s="322"/>
      <c r="G10" s="322"/>
      <c r="H10" s="322"/>
      <c r="I10" s="322"/>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2"/>
      <c r="AL10" s="322"/>
      <c r="AM10" s="322"/>
      <c r="AN10" s="322"/>
      <c r="AO10" s="322"/>
      <c r="AP10" s="322"/>
      <c r="AQ10" s="322"/>
      <c r="AR10" s="322"/>
      <c r="AS10" s="322"/>
      <c r="AT10" s="322"/>
      <c r="AU10" s="322"/>
      <c r="AV10" s="322"/>
      <c r="AW10" s="322"/>
      <c r="AX10" s="322"/>
      <c r="AY10" s="322"/>
      <c r="AZ10" s="322"/>
      <c r="BA10" s="322"/>
    </row>
    <row r="11" spans="1:53" ht="1.5" customHeight="1" x14ac:dyDescent="0.15">
      <c r="A11" s="238"/>
      <c r="B11" s="240"/>
      <c r="C11" s="238"/>
      <c r="D11" s="238"/>
      <c r="E11" s="238"/>
      <c r="F11" s="238"/>
      <c r="G11" s="238"/>
      <c r="H11" s="238"/>
      <c r="I11" s="238"/>
      <c r="J11" s="238"/>
      <c r="K11" s="238"/>
      <c r="L11" s="238"/>
      <c r="M11" s="238"/>
      <c r="N11" s="238"/>
      <c r="O11" s="238"/>
      <c r="P11" s="238"/>
      <c r="Q11" s="238"/>
      <c r="R11" s="238"/>
      <c r="S11" s="238"/>
      <c r="T11" s="238"/>
      <c r="U11" s="240"/>
      <c r="V11" s="238"/>
      <c r="W11" s="238"/>
      <c r="X11" s="238"/>
      <c r="Y11" s="238"/>
      <c r="Z11" s="238"/>
      <c r="AA11" s="238"/>
      <c r="AB11" s="238"/>
      <c r="AC11" s="238"/>
      <c r="AD11" s="238"/>
      <c r="AE11" s="238"/>
      <c r="AF11" s="238"/>
      <c r="AG11" s="238"/>
      <c r="AH11" s="238"/>
      <c r="AI11" s="238"/>
      <c r="AJ11" s="238"/>
      <c r="AK11" s="238"/>
      <c r="AL11" s="238"/>
      <c r="AM11" s="238"/>
      <c r="AN11" s="238"/>
      <c r="AO11" s="238"/>
      <c r="AP11" s="238"/>
      <c r="AQ11" s="238"/>
      <c r="AR11" s="238"/>
      <c r="AS11" s="238"/>
      <c r="AT11" s="238"/>
      <c r="AU11" s="238"/>
      <c r="AV11" s="238"/>
      <c r="AW11" s="238"/>
      <c r="AX11" s="238"/>
      <c r="AY11" s="238"/>
      <c r="AZ11" s="238"/>
      <c r="BA11" s="238"/>
    </row>
    <row r="12" spans="1:53" ht="11.25" customHeight="1" x14ac:dyDescent="0.15">
      <c r="A12" s="324" t="s">
        <v>286</v>
      </c>
      <c r="B12" s="325" t="s">
        <v>312</v>
      </c>
      <c r="C12" s="326" t="s">
        <v>312</v>
      </c>
      <c r="D12" s="325"/>
      <c r="E12" s="325"/>
      <c r="F12" s="325"/>
      <c r="G12" s="325"/>
      <c r="H12" s="325"/>
      <c r="I12" s="325"/>
      <c r="J12" s="325"/>
      <c r="K12" s="241"/>
      <c r="L12" s="325"/>
      <c r="M12" s="325"/>
      <c r="N12" s="325"/>
      <c r="O12" s="325"/>
      <c r="P12" s="325"/>
      <c r="Q12" s="325" t="s">
        <v>287</v>
      </c>
      <c r="R12" s="325" t="s">
        <v>287</v>
      </c>
      <c r="S12" s="325" t="s">
        <v>285</v>
      </c>
      <c r="T12" s="242" t="s">
        <v>285</v>
      </c>
      <c r="U12" s="325"/>
      <c r="V12" s="326"/>
      <c r="W12" s="325"/>
      <c r="X12" s="325"/>
      <c r="Y12" s="325"/>
      <c r="Z12" s="325"/>
      <c r="AA12" s="241" t="s">
        <v>285</v>
      </c>
      <c r="AB12" s="241"/>
      <c r="AC12" s="325"/>
      <c r="AD12" s="325"/>
      <c r="AE12" s="325"/>
      <c r="AF12" s="325"/>
      <c r="AG12" s="325"/>
      <c r="AH12" s="325"/>
      <c r="AI12" s="325"/>
      <c r="AJ12" s="241"/>
      <c r="AK12" s="241"/>
      <c r="AL12" s="325"/>
      <c r="AM12" s="325" t="s">
        <v>287</v>
      </c>
      <c r="AN12" s="325" t="s">
        <v>287</v>
      </c>
      <c r="AO12" s="327" t="s">
        <v>287</v>
      </c>
      <c r="AP12" s="241" t="s">
        <v>287</v>
      </c>
      <c r="AQ12" s="325" t="s">
        <v>287</v>
      </c>
      <c r="AR12" s="325" t="s">
        <v>288</v>
      </c>
      <c r="AS12" s="325" t="s">
        <v>288</v>
      </c>
      <c r="AT12" s="325" t="s">
        <v>288</v>
      </c>
      <c r="AU12" s="325" t="s">
        <v>288</v>
      </c>
      <c r="AV12" s="325" t="s">
        <v>288</v>
      </c>
      <c r="AW12" s="325" t="s">
        <v>288</v>
      </c>
      <c r="AX12" s="325" t="s">
        <v>288</v>
      </c>
      <c r="AY12" s="325" t="s">
        <v>288</v>
      </c>
      <c r="AZ12" s="325" t="s">
        <v>288</v>
      </c>
      <c r="BA12" s="325" t="s">
        <v>288</v>
      </c>
    </row>
    <row r="13" spans="1:53" ht="11.25" customHeight="1" x14ac:dyDescent="0.15">
      <c r="A13" s="324"/>
      <c r="B13" s="325"/>
      <c r="C13" s="326"/>
      <c r="D13" s="325"/>
      <c r="E13" s="325"/>
      <c r="F13" s="325"/>
      <c r="G13" s="325"/>
      <c r="H13" s="325"/>
      <c r="I13" s="325"/>
      <c r="J13" s="325"/>
      <c r="K13" s="241" t="s">
        <v>285</v>
      </c>
      <c r="L13" s="325"/>
      <c r="M13" s="325"/>
      <c r="N13" s="325"/>
      <c r="O13" s="325"/>
      <c r="P13" s="325"/>
      <c r="Q13" s="325"/>
      <c r="R13" s="325"/>
      <c r="S13" s="325"/>
      <c r="T13" s="242"/>
      <c r="U13" s="325"/>
      <c r="V13" s="326"/>
      <c r="W13" s="325"/>
      <c r="X13" s="325"/>
      <c r="Y13" s="325"/>
      <c r="Z13" s="325"/>
      <c r="AA13" s="241"/>
      <c r="AB13" s="241"/>
      <c r="AC13" s="325"/>
      <c r="AD13" s="325"/>
      <c r="AE13" s="325"/>
      <c r="AF13" s="325"/>
      <c r="AG13" s="325"/>
      <c r="AH13" s="325"/>
      <c r="AI13" s="325"/>
      <c r="AJ13" s="241"/>
      <c r="AK13" s="241"/>
      <c r="AL13" s="325"/>
      <c r="AM13" s="325"/>
      <c r="AN13" s="325"/>
      <c r="AO13" s="328"/>
      <c r="AP13" s="241" t="s">
        <v>287</v>
      </c>
      <c r="AQ13" s="325"/>
      <c r="AR13" s="325"/>
      <c r="AS13" s="325"/>
      <c r="AT13" s="325"/>
      <c r="AU13" s="325"/>
      <c r="AV13" s="325"/>
      <c r="AW13" s="325"/>
      <c r="AX13" s="325"/>
      <c r="AY13" s="325"/>
      <c r="AZ13" s="325"/>
      <c r="BA13" s="325"/>
    </row>
    <row r="14" spans="1:53" ht="11.25" customHeight="1" x14ac:dyDescent="0.15">
      <c r="A14" s="324"/>
      <c r="B14" s="325"/>
      <c r="C14" s="326"/>
      <c r="D14" s="325"/>
      <c r="E14" s="325"/>
      <c r="F14" s="325"/>
      <c r="G14" s="325"/>
      <c r="H14" s="325"/>
      <c r="I14" s="325"/>
      <c r="J14" s="325"/>
      <c r="K14" s="241"/>
      <c r="L14" s="325"/>
      <c r="M14" s="325"/>
      <c r="N14" s="325"/>
      <c r="O14" s="325"/>
      <c r="P14" s="325"/>
      <c r="Q14" s="325"/>
      <c r="R14" s="325"/>
      <c r="S14" s="325"/>
      <c r="T14" s="242"/>
      <c r="U14" s="325"/>
      <c r="V14" s="326"/>
      <c r="W14" s="325"/>
      <c r="X14" s="325"/>
      <c r="Y14" s="325"/>
      <c r="Z14" s="325"/>
      <c r="AA14" s="241"/>
      <c r="AB14" s="241"/>
      <c r="AC14" s="325"/>
      <c r="AD14" s="325"/>
      <c r="AE14" s="325"/>
      <c r="AF14" s="325"/>
      <c r="AG14" s="325"/>
      <c r="AH14" s="325"/>
      <c r="AI14" s="325"/>
      <c r="AJ14" s="241"/>
      <c r="AK14" s="241"/>
      <c r="AL14" s="325"/>
      <c r="AM14" s="325"/>
      <c r="AN14" s="325"/>
      <c r="AO14" s="328"/>
      <c r="AP14" s="241" t="s">
        <v>287</v>
      </c>
      <c r="AQ14" s="325"/>
      <c r="AR14" s="325"/>
      <c r="AS14" s="325"/>
      <c r="AT14" s="325"/>
      <c r="AU14" s="325"/>
      <c r="AV14" s="325"/>
      <c r="AW14" s="325"/>
      <c r="AX14" s="325"/>
      <c r="AY14" s="325"/>
      <c r="AZ14" s="325"/>
      <c r="BA14" s="325"/>
    </row>
    <row r="15" spans="1:53" ht="11.25" customHeight="1" x14ac:dyDescent="0.15">
      <c r="A15" s="324"/>
      <c r="B15" s="325"/>
      <c r="C15" s="326"/>
      <c r="D15" s="325"/>
      <c r="E15" s="325"/>
      <c r="F15" s="325"/>
      <c r="G15" s="325"/>
      <c r="H15" s="325"/>
      <c r="I15" s="325"/>
      <c r="J15" s="325"/>
      <c r="K15" s="241"/>
      <c r="L15" s="325"/>
      <c r="M15" s="325"/>
      <c r="N15" s="325"/>
      <c r="O15" s="325"/>
      <c r="P15" s="325"/>
      <c r="Q15" s="325"/>
      <c r="R15" s="325"/>
      <c r="S15" s="325"/>
      <c r="T15" s="242"/>
      <c r="U15" s="325"/>
      <c r="V15" s="326"/>
      <c r="W15" s="325"/>
      <c r="X15" s="325"/>
      <c r="Y15" s="325"/>
      <c r="Z15" s="325"/>
      <c r="AA15" s="241"/>
      <c r="AB15" s="241"/>
      <c r="AC15" s="325"/>
      <c r="AD15" s="325"/>
      <c r="AE15" s="325"/>
      <c r="AF15" s="325"/>
      <c r="AG15" s="325"/>
      <c r="AH15" s="325"/>
      <c r="AI15" s="325"/>
      <c r="AJ15" s="241" t="s">
        <v>285</v>
      </c>
      <c r="AK15" s="241"/>
      <c r="AL15" s="325"/>
      <c r="AM15" s="325"/>
      <c r="AN15" s="325"/>
      <c r="AO15" s="328"/>
      <c r="AP15" s="241" t="s">
        <v>287</v>
      </c>
      <c r="AQ15" s="325"/>
      <c r="AR15" s="325"/>
      <c r="AS15" s="325"/>
      <c r="AT15" s="325"/>
      <c r="AU15" s="325"/>
      <c r="AV15" s="325"/>
      <c r="AW15" s="325"/>
      <c r="AX15" s="325"/>
      <c r="AY15" s="325"/>
      <c r="AZ15" s="325"/>
      <c r="BA15" s="325"/>
    </row>
    <row r="16" spans="1:53" ht="11.25" customHeight="1" x14ac:dyDescent="0.15">
      <c r="A16" s="324"/>
      <c r="B16" s="325"/>
      <c r="C16" s="326"/>
      <c r="D16" s="325"/>
      <c r="E16" s="325"/>
      <c r="F16" s="325"/>
      <c r="G16" s="325"/>
      <c r="H16" s="325"/>
      <c r="I16" s="325"/>
      <c r="J16" s="325"/>
      <c r="K16" s="241"/>
      <c r="L16" s="325"/>
      <c r="M16" s="325"/>
      <c r="N16" s="325"/>
      <c r="O16" s="325"/>
      <c r="P16" s="325"/>
      <c r="Q16" s="325"/>
      <c r="R16" s="325"/>
      <c r="S16" s="325"/>
      <c r="T16" s="242"/>
      <c r="U16" s="325"/>
      <c r="V16" s="326"/>
      <c r="W16" s="325"/>
      <c r="X16" s="325"/>
      <c r="Y16" s="325"/>
      <c r="Z16" s="325"/>
      <c r="AA16" s="241"/>
      <c r="AB16" s="241"/>
      <c r="AC16" s="325"/>
      <c r="AD16" s="325"/>
      <c r="AE16" s="325"/>
      <c r="AF16" s="325"/>
      <c r="AG16" s="325"/>
      <c r="AH16" s="325"/>
      <c r="AI16" s="325"/>
      <c r="AJ16" s="241"/>
      <c r="AK16" s="241" t="s">
        <v>285</v>
      </c>
      <c r="AL16" s="325"/>
      <c r="AM16" s="325"/>
      <c r="AN16" s="325"/>
      <c r="AO16" s="328"/>
      <c r="AP16" s="241" t="s">
        <v>285</v>
      </c>
      <c r="AQ16" s="325"/>
      <c r="AR16" s="325"/>
      <c r="AS16" s="325"/>
      <c r="AT16" s="325"/>
      <c r="AU16" s="325"/>
      <c r="AV16" s="325"/>
      <c r="AW16" s="325"/>
      <c r="AX16" s="325"/>
      <c r="AY16" s="325"/>
      <c r="AZ16" s="325"/>
      <c r="BA16" s="325"/>
    </row>
    <row r="17" spans="1:53" ht="11.25" customHeight="1" x14ac:dyDescent="0.15">
      <c r="A17" s="324"/>
      <c r="B17" s="325"/>
      <c r="C17" s="326"/>
      <c r="D17" s="325"/>
      <c r="E17" s="325"/>
      <c r="F17" s="325"/>
      <c r="G17" s="325"/>
      <c r="H17" s="325"/>
      <c r="I17" s="325"/>
      <c r="J17" s="325"/>
      <c r="K17" s="241"/>
      <c r="L17" s="325"/>
      <c r="M17" s="325"/>
      <c r="N17" s="325"/>
      <c r="O17" s="325"/>
      <c r="P17" s="325"/>
      <c r="Q17" s="325"/>
      <c r="R17" s="325"/>
      <c r="S17" s="325"/>
      <c r="T17" s="242"/>
      <c r="U17" s="325"/>
      <c r="V17" s="326"/>
      <c r="W17" s="325"/>
      <c r="X17" s="325"/>
      <c r="Y17" s="325"/>
      <c r="Z17" s="325"/>
      <c r="AA17" s="241"/>
      <c r="AB17" s="241" t="s">
        <v>285</v>
      </c>
      <c r="AC17" s="325"/>
      <c r="AD17" s="325"/>
      <c r="AE17" s="325"/>
      <c r="AF17" s="325"/>
      <c r="AG17" s="325"/>
      <c r="AH17" s="325"/>
      <c r="AI17" s="325"/>
      <c r="AJ17" s="241"/>
      <c r="AK17" s="241"/>
      <c r="AL17" s="325"/>
      <c r="AM17" s="325"/>
      <c r="AN17" s="325"/>
      <c r="AO17" s="329"/>
      <c r="AP17" s="241" t="s">
        <v>287</v>
      </c>
      <c r="AQ17" s="325"/>
      <c r="AR17" s="325"/>
      <c r="AS17" s="325"/>
      <c r="AT17" s="325"/>
      <c r="AU17" s="325"/>
      <c r="AV17" s="325"/>
      <c r="AW17" s="325"/>
      <c r="AX17" s="325"/>
      <c r="AY17" s="325"/>
      <c r="AZ17" s="325"/>
      <c r="BA17" s="325"/>
    </row>
    <row r="18" spans="1:53" ht="1.5" customHeight="1" x14ac:dyDescent="0.15">
      <c r="A18" s="243"/>
      <c r="B18" s="241"/>
      <c r="C18" s="244"/>
      <c r="D18" s="241"/>
      <c r="E18" s="241"/>
      <c r="F18" s="241"/>
      <c r="G18" s="241"/>
      <c r="H18" s="241"/>
      <c r="I18" s="241"/>
      <c r="J18" s="241"/>
      <c r="K18" s="241"/>
      <c r="L18" s="241"/>
      <c r="M18" s="241"/>
      <c r="N18" s="241"/>
      <c r="O18" s="241"/>
      <c r="P18" s="241"/>
      <c r="Q18" s="241"/>
      <c r="R18" s="241"/>
      <c r="S18" s="241"/>
      <c r="T18" s="242"/>
      <c r="U18" s="241"/>
      <c r="V18" s="244"/>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row>
    <row r="19" spans="1:53" ht="11.25" customHeight="1" x14ac:dyDescent="0.15">
      <c r="A19" s="324" t="s">
        <v>289</v>
      </c>
      <c r="B19" s="325"/>
      <c r="C19" s="326"/>
      <c r="D19" s="325"/>
      <c r="E19" s="325"/>
      <c r="F19" s="325"/>
      <c r="G19" s="325"/>
      <c r="H19" s="325"/>
      <c r="I19" s="325"/>
      <c r="J19" s="325"/>
      <c r="K19" s="241"/>
      <c r="L19" s="325"/>
      <c r="M19" s="325"/>
      <c r="N19" s="325"/>
      <c r="O19" s="325"/>
      <c r="P19" s="325"/>
      <c r="Q19" s="325" t="s">
        <v>287</v>
      </c>
      <c r="R19" s="325" t="s">
        <v>287</v>
      </c>
      <c r="S19" s="325" t="s">
        <v>285</v>
      </c>
      <c r="T19" s="242" t="s">
        <v>285</v>
      </c>
      <c r="U19" s="325"/>
      <c r="V19" s="326"/>
      <c r="W19" s="325"/>
      <c r="X19" s="325"/>
      <c r="Y19" s="325"/>
      <c r="Z19" s="325"/>
      <c r="AA19" s="241" t="s">
        <v>285</v>
      </c>
      <c r="AB19" s="241"/>
      <c r="AC19" s="325"/>
      <c r="AD19" s="325"/>
      <c r="AE19" s="325"/>
      <c r="AF19" s="325"/>
      <c r="AG19" s="325"/>
      <c r="AH19" s="325"/>
      <c r="AI19" s="325"/>
      <c r="AJ19" s="241"/>
      <c r="AK19" s="241"/>
      <c r="AL19" s="325"/>
      <c r="AM19" s="325" t="s">
        <v>287</v>
      </c>
      <c r="AN19" s="325" t="s">
        <v>287</v>
      </c>
      <c r="AO19" s="327" t="s">
        <v>287</v>
      </c>
      <c r="AP19" s="241" t="s">
        <v>287</v>
      </c>
      <c r="AQ19" s="325" t="s">
        <v>287</v>
      </c>
      <c r="AR19" s="325" t="s">
        <v>288</v>
      </c>
      <c r="AS19" s="325" t="s">
        <v>288</v>
      </c>
      <c r="AT19" s="325" t="s">
        <v>288</v>
      </c>
      <c r="AU19" s="325" t="s">
        <v>288</v>
      </c>
      <c r="AV19" s="325" t="s">
        <v>288</v>
      </c>
      <c r="AW19" s="325" t="s">
        <v>288</v>
      </c>
      <c r="AX19" s="325" t="s">
        <v>288</v>
      </c>
      <c r="AY19" s="325" t="s">
        <v>288</v>
      </c>
      <c r="AZ19" s="325" t="s">
        <v>288</v>
      </c>
      <c r="BA19" s="325" t="s">
        <v>288</v>
      </c>
    </row>
    <row r="20" spans="1:53" ht="11.25" customHeight="1" x14ac:dyDescent="0.15">
      <c r="A20" s="324"/>
      <c r="B20" s="325"/>
      <c r="C20" s="326"/>
      <c r="D20" s="325"/>
      <c r="E20" s="325"/>
      <c r="F20" s="325"/>
      <c r="G20" s="325"/>
      <c r="H20" s="325"/>
      <c r="I20" s="325"/>
      <c r="J20" s="325"/>
      <c r="K20" s="241" t="s">
        <v>285</v>
      </c>
      <c r="L20" s="325"/>
      <c r="M20" s="325"/>
      <c r="N20" s="325"/>
      <c r="O20" s="325"/>
      <c r="P20" s="325"/>
      <c r="Q20" s="325"/>
      <c r="R20" s="325"/>
      <c r="S20" s="325"/>
      <c r="T20" s="242"/>
      <c r="U20" s="325"/>
      <c r="V20" s="326"/>
      <c r="W20" s="325"/>
      <c r="X20" s="325"/>
      <c r="Y20" s="325"/>
      <c r="Z20" s="325"/>
      <c r="AA20" s="241"/>
      <c r="AB20" s="241"/>
      <c r="AC20" s="325"/>
      <c r="AD20" s="325"/>
      <c r="AE20" s="325"/>
      <c r="AF20" s="325"/>
      <c r="AG20" s="325"/>
      <c r="AH20" s="325"/>
      <c r="AI20" s="325"/>
      <c r="AJ20" s="241"/>
      <c r="AK20" s="241"/>
      <c r="AL20" s="325"/>
      <c r="AM20" s="325"/>
      <c r="AN20" s="325"/>
      <c r="AO20" s="328"/>
      <c r="AP20" s="241" t="s">
        <v>287</v>
      </c>
      <c r="AQ20" s="325"/>
      <c r="AR20" s="325"/>
      <c r="AS20" s="325"/>
      <c r="AT20" s="325"/>
      <c r="AU20" s="325"/>
      <c r="AV20" s="325"/>
      <c r="AW20" s="325"/>
      <c r="AX20" s="325"/>
      <c r="AY20" s="325"/>
      <c r="AZ20" s="325"/>
      <c r="BA20" s="325"/>
    </row>
    <row r="21" spans="1:53" ht="11.25" customHeight="1" x14ac:dyDescent="0.15">
      <c r="A21" s="324"/>
      <c r="B21" s="325"/>
      <c r="C21" s="326"/>
      <c r="D21" s="325"/>
      <c r="E21" s="325"/>
      <c r="F21" s="325"/>
      <c r="G21" s="325"/>
      <c r="H21" s="325"/>
      <c r="I21" s="325"/>
      <c r="J21" s="325"/>
      <c r="K21" s="241"/>
      <c r="L21" s="325"/>
      <c r="M21" s="325"/>
      <c r="N21" s="325"/>
      <c r="O21" s="325"/>
      <c r="P21" s="325"/>
      <c r="Q21" s="325"/>
      <c r="R21" s="325"/>
      <c r="S21" s="325"/>
      <c r="T21" s="242"/>
      <c r="U21" s="325"/>
      <c r="V21" s="326"/>
      <c r="W21" s="325"/>
      <c r="X21" s="325"/>
      <c r="Y21" s="325"/>
      <c r="Z21" s="325"/>
      <c r="AA21" s="241"/>
      <c r="AB21" s="241"/>
      <c r="AC21" s="325"/>
      <c r="AD21" s="325"/>
      <c r="AE21" s="325"/>
      <c r="AF21" s="325"/>
      <c r="AG21" s="325"/>
      <c r="AH21" s="325"/>
      <c r="AI21" s="325"/>
      <c r="AJ21" s="241"/>
      <c r="AK21" s="241"/>
      <c r="AL21" s="325"/>
      <c r="AM21" s="325"/>
      <c r="AN21" s="325"/>
      <c r="AO21" s="328"/>
      <c r="AP21" s="241" t="s">
        <v>287</v>
      </c>
      <c r="AQ21" s="325"/>
      <c r="AR21" s="325"/>
      <c r="AS21" s="325"/>
      <c r="AT21" s="325"/>
      <c r="AU21" s="325"/>
      <c r="AV21" s="325"/>
      <c r="AW21" s="325"/>
      <c r="AX21" s="325"/>
      <c r="AY21" s="325"/>
      <c r="AZ21" s="325"/>
      <c r="BA21" s="325"/>
    </row>
    <row r="22" spans="1:53" ht="11.25" customHeight="1" x14ac:dyDescent="0.15">
      <c r="A22" s="324"/>
      <c r="B22" s="325"/>
      <c r="C22" s="326"/>
      <c r="D22" s="325"/>
      <c r="E22" s="325"/>
      <c r="F22" s="325"/>
      <c r="G22" s="325"/>
      <c r="H22" s="325"/>
      <c r="I22" s="325"/>
      <c r="J22" s="325"/>
      <c r="K22" s="241"/>
      <c r="L22" s="325"/>
      <c r="M22" s="325"/>
      <c r="N22" s="325"/>
      <c r="O22" s="325"/>
      <c r="P22" s="325"/>
      <c r="Q22" s="325"/>
      <c r="R22" s="325"/>
      <c r="S22" s="325"/>
      <c r="T22" s="242"/>
      <c r="U22" s="325"/>
      <c r="V22" s="326"/>
      <c r="W22" s="325"/>
      <c r="X22" s="325"/>
      <c r="Y22" s="325"/>
      <c r="Z22" s="325"/>
      <c r="AA22" s="241"/>
      <c r="AB22" s="241"/>
      <c r="AC22" s="325"/>
      <c r="AD22" s="325"/>
      <c r="AE22" s="325"/>
      <c r="AF22" s="325"/>
      <c r="AG22" s="325"/>
      <c r="AH22" s="325"/>
      <c r="AI22" s="325"/>
      <c r="AJ22" s="241" t="s">
        <v>285</v>
      </c>
      <c r="AK22" s="241"/>
      <c r="AL22" s="325"/>
      <c r="AM22" s="325"/>
      <c r="AN22" s="325"/>
      <c r="AO22" s="328"/>
      <c r="AP22" s="241" t="s">
        <v>287</v>
      </c>
      <c r="AQ22" s="325"/>
      <c r="AR22" s="325"/>
      <c r="AS22" s="325"/>
      <c r="AT22" s="325"/>
      <c r="AU22" s="325"/>
      <c r="AV22" s="325"/>
      <c r="AW22" s="325"/>
      <c r="AX22" s="325"/>
      <c r="AY22" s="325"/>
      <c r="AZ22" s="325"/>
      <c r="BA22" s="325"/>
    </row>
    <row r="23" spans="1:53" ht="11.25" customHeight="1" x14ac:dyDescent="0.15">
      <c r="A23" s="324"/>
      <c r="B23" s="325"/>
      <c r="C23" s="326"/>
      <c r="D23" s="325"/>
      <c r="E23" s="325"/>
      <c r="F23" s="325"/>
      <c r="G23" s="325"/>
      <c r="H23" s="325"/>
      <c r="I23" s="325"/>
      <c r="J23" s="325"/>
      <c r="K23" s="241"/>
      <c r="L23" s="325"/>
      <c r="M23" s="325"/>
      <c r="N23" s="325"/>
      <c r="O23" s="325"/>
      <c r="P23" s="325"/>
      <c r="Q23" s="325"/>
      <c r="R23" s="325"/>
      <c r="S23" s="325"/>
      <c r="T23" s="242"/>
      <c r="U23" s="325"/>
      <c r="V23" s="326"/>
      <c r="W23" s="325"/>
      <c r="X23" s="325"/>
      <c r="Y23" s="325"/>
      <c r="Z23" s="325"/>
      <c r="AA23" s="241"/>
      <c r="AB23" s="241"/>
      <c r="AC23" s="325"/>
      <c r="AD23" s="325"/>
      <c r="AE23" s="325"/>
      <c r="AF23" s="325"/>
      <c r="AG23" s="325"/>
      <c r="AH23" s="325"/>
      <c r="AI23" s="325"/>
      <c r="AJ23" s="241"/>
      <c r="AK23" s="241" t="s">
        <v>285</v>
      </c>
      <c r="AL23" s="325"/>
      <c r="AM23" s="325"/>
      <c r="AN23" s="325"/>
      <c r="AO23" s="328"/>
      <c r="AP23" s="241" t="s">
        <v>285</v>
      </c>
      <c r="AQ23" s="325"/>
      <c r="AR23" s="325"/>
      <c r="AS23" s="325"/>
      <c r="AT23" s="325"/>
      <c r="AU23" s="325"/>
      <c r="AV23" s="325"/>
      <c r="AW23" s="325"/>
      <c r="AX23" s="325"/>
      <c r="AY23" s="325"/>
      <c r="AZ23" s="325"/>
      <c r="BA23" s="325"/>
    </row>
    <row r="24" spans="1:53" ht="11.25" customHeight="1" x14ac:dyDescent="0.15">
      <c r="A24" s="324"/>
      <c r="B24" s="325"/>
      <c r="C24" s="326"/>
      <c r="D24" s="325"/>
      <c r="E24" s="325"/>
      <c r="F24" s="325"/>
      <c r="G24" s="325"/>
      <c r="H24" s="325"/>
      <c r="I24" s="325"/>
      <c r="J24" s="325"/>
      <c r="K24" s="241"/>
      <c r="L24" s="325"/>
      <c r="M24" s="325"/>
      <c r="N24" s="325"/>
      <c r="O24" s="325"/>
      <c r="P24" s="325"/>
      <c r="Q24" s="325"/>
      <c r="R24" s="325"/>
      <c r="S24" s="325"/>
      <c r="T24" s="242"/>
      <c r="U24" s="325"/>
      <c r="V24" s="326"/>
      <c r="W24" s="325"/>
      <c r="X24" s="325"/>
      <c r="Y24" s="325"/>
      <c r="Z24" s="325"/>
      <c r="AA24" s="241"/>
      <c r="AB24" s="241" t="s">
        <v>285</v>
      </c>
      <c r="AC24" s="325"/>
      <c r="AD24" s="325"/>
      <c r="AE24" s="325"/>
      <c r="AF24" s="325"/>
      <c r="AG24" s="325"/>
      <c r="AH24" s="325"/>
      <c r="AI24" s="325"/>
      <c r="AJ24" s="241"/>
      <c r="AK24" s="241"/>
      <c r="AL24" s="325"/>
      <c r="AM24" s="325"/>
      <c r="AN24" s="325"/>
      <c r="AO24" s="329"/>
      <c r="AP24" s="241" t="s">
        <v>287</v>
      </c>
      <c r="AQ24" s="325"/>
      <c r="AR24" s="325"/>
      <c r="AS24" s="325"/>
      <c r="AT24" s="325"/>
      <c r="AU24" s="325"/>
      <c r="AV24" s="325"/>
      <c r="AW24" s="325"/>
      <c r="AX24" s="325"/>
      <c r="AY24" s="325"/>
      <c r="AZ24" s="325"/>
      <c r="BA24" s="325"/>
    </row>
    <row r="25" spans="1:53" ht="1.5" customHeight="1" x14ac:dyDescent="0.15">
      <c r="A25" s="243"/>
      <c r="B25" s="241"/>
      <c r="C25" s="244"/>
      <c r="D25" s="241"/>
      <c r="E25" s="241"/>
      <c r="F25" s="241"/>
      <c r="G25" s="241"/>
      <c r="H25" s="241"/>
      <c r="I25" s="241"/>
      <c r="J25" s="241"/>
      <c r="K25" s="241"/>
      <c r="L25" s="241"/>
      <c r="M25" s="241"/>
      <c r="N25" s="241"/>
      <c r="O25" s="241"/>
      <c r="P25" s="241"/>
      <c r="Q25" s="241"/>
      <c r="R25" s="241"/>
      <c r="S25" s="241"/>
      <c r="T25" s="242"/>
      <c r="U25" s="241"/>
      <c r="V25" s="244"/>
      <c r="W25" s="241"/>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41"/>
      <c r="BA25" s="241"/>
    </row>
    <row r="26" spans="1:53" ht="11.25" customHeight="1" x14ac:dyDescent="0.15">
      <c r="A26" s="324" t="s">
        <v>290</v>
      </c>
      <c r="B26" s="325"/>
      <c r="C26" s="326"/>
      <c r="D26" s="325"/>
      <c r="E26" s="325"/>
      <c r="F26" s="325"/>
      <c r="G26" s="325"/>
      <c r="H26" s="325"/>
      <c r="I26" s="325"/>
      <c r="J26" s="325"/>
      <c r="K26" s="241"/>
      <c r="L26" s="325"/>
      <c r="M26" s="325"/>
      <c r="N26" s="325"/>
      <c r="O26" s="325"/>
      <c r="P26" s="325"/>
      <c r="Q26" s="325" t="s">
        <v>287</v>
      </c>
      <c r="R26" s="325" t="s">
        <v>287</v>
      </c>
      <c r="S26" s="325" t="s">
        <v>285</v>
      </c>
      <c r="T26" s="242" t="s">
        <v>285</v>
      </c>
      <c r="U26" s="325" t="s">
        <v>291</v>
      </c>
      <c r="V26" s="326" t="s">
        <v>291</v>
      </c>
      <c r="W26" s="325"/>
      <c r="X26" s="325"/>
      <c r="Y26" s="325"/>
      <c r="Z26" s="325"/>
      <c r="AA26" s="241" t="s">
        <v>285</v>
      </c>
      <c r="AB26" s="241"/>
      <c r="AC26" s="325"/>
      <c r="AD26" s="325"/>
      <c r="AE26" s="325"/>
      <c r="AF26" s="325"/>
      <c r="AG26" s="325"/>
      <c r="AH26" s="325"/>
      <c r="AI26" s="325"/>
      <c r="AJ26" s="241"/>
      <c r="AK26" s="241"/>
      <c r="AL26" s="325"/>
      <c r="AM26" s="325" t="s">
        <v>287</v>
      </c>
      <c r="AN26" s="325" t="s">
        <v>287</v>
      </c>
      <c r="AO26" s="327" t="s">
        <v>287</v>
      </c>
      <c r="AP26" s="241" t="s">
        <v>287</v>
      </c>
      <c r="AQ26" s="325" t="s">
        <v>287</v>
      </c>
      <c r="AR26" s="325" t="s">
        <v>288</v>
      </c>
      <c r="AS26" s="325" t="s">
        <v>288</v>
      </c>
      <c r="AT26" s="325" t="s">
        <v>288</v>
      </c>
      <c r="AU26" s="325" t="s">
        <v>288</v>
      </c>
      <c r="AV26" s="325" t="s">
        <v>288</v>
      </c>
      <c r="AW26" s="325" t="s">
        <v>288</v>
      </c>
      <c r="AX26" s="325" t="s">
        <v>288</v>
      </c>
      <c r="AY26" s="325" t="s">
        <v>288</v>
      </c>
      <c r="AZ26" s="325" t="s">
        <v>288</v>
      </c>
      <c r="BA26" s="325" t="s">
        <v>288</v>
      </c>
    </row>
    <row r="27" spans="1:53" ht="11.25" customHeight="1" x14ac:dyDescent="0.15">
      <c r="A27" s="324"/>
      <c r="B27" s="325"/>
      <c r="C27" s="326"/>
      <c r="D27" s="325"/>
      <c r="E27" s="325"/>
      <c r="F27" s="325"/>
      <c r="G27" s="325"/>
      <c r="H27" s="325"/>
      <c r="I27" s="325"/>
      <c r="J27" s="325"/>
      <c r="K27" s="241" t="s">
        <v>285</v>
      </c>
      <c r="L27" s="325"/>
      <c r="M27" s="325"/>
      <c r="N27" s="325"/>
      <c r="O27" s="325"/>
      <c r="P27" s="325"/>
      <c r="Q27" s="325"/>
      <c r="R27" s="325"/>
      <c r="S27" s="325"/>
      <c r="T27" s="242"/>
      <c r="U27" s="325"/>
      <c r="V27" s="326"/>
      <c r="W27" s="325"/>
      <c r="X27" s="325"/>
      <c r="Y27" s="325"/>
      <c r="Z27" s="325"/>
      <c r="AA27" s="241"/>
      <c r="AB27" s="241"/>
      <c r="AC27" s="325"/>
      <c r="AD27" s="325"/>
      <c r="AE27" s="325"/>
      <c r="AF27" s="325"/>
      <c r="AG27" s="325"/>
      <c r="AH27" s="325"/>
      <c r="AI27" s="325"/>
      <c r="AJ27" s="241"/>
      <c r="AK27" s="241"/>
      <c r="AL27" s="325"/>
      <c r="AM27" s="325"/>
      <c r="AN27" s="325"/>
      <c r="AO27" s="328"/>
      <c r="AP27" s="241" t="s">
        <v>287</v>
      </c>
      <c r="AQ27" s="325"/>
      <c r="AR27" s="325"/>
      <c r="AS27" s="325"/>
      <c r="AT27" s="325"/>
      <c r="AU27" s="325"/>
      <c r="AV27" s="325"/>
      <c r="AW27" s="325"/>
      <c r="AX27" s="325"/>
      <c r="AY27" s="325"/>
      <c r="AZ27" s="325"/>
      <c r="BA27" s="325"/>
    </row>
    <row r="28" spans="1:53" ht="11.25" customHeight="1" x14ac:dyDescent="0.15">
      <c r="A28" s="324"/>
      <c r="B28" s="325"/>
      <c r="C28" s="326"/>
      <c r="D28" s="325"/>
      <c r="E28" s="325"/>
      <c r="F28" s="325"/>
      <c r="G28" s="325"/>
      <c r="H28" s="325"/>
      <c r="I28" s="325"/>
      <c r="J28" s="325"/>
      <c r="K28" s="241"/>
      <c r="L28" s="325"/>
      <c r="M28" s="325"/>
      <c r="N28" s="325"/>
      <c r="O28" s="325"/>
      <c r="P28" s="325"/>
      <c r="Q28" s="325"/>
      <c r="R28" s="325"/>
      <c r="S28" s="325"/>
      <c r="T28" s="242"/>
      <c r="U28" s="325"/>
      <c r="V28" s="326"/>
      <c r="W28" s="325"/>
      <c r="X28" s="325"/>
      <c r="Y28" s="325"/>
      <c r="Z28" s="325"/>
      <c r="AA28" s="241"/>
      <c r="AB28" s="241"/>
      <c r="AC28" s="325"/>
      <c r="AD28" s="325"/>
      <c r="AE28" s="325"/>
      <c r="AF28" s="325"/>
      <c r="AG28" s="325"/>
      <c r="AH28" s="325"/>
      <c r="AI28" s="325"/>
      <c r="AJ28" s="241"/>
      <c r="AK28" s="241"/>
      <c r="AL28" s="325"/>
      <c r="AM28" s="325"/>
      <c r="AN28" s="325"/>
      <c r="AO28" s="328"/>
      <c r="AP28" s="241" t="s">
        <v>287</v>
      </c>
      <c r="AQ28" s="325"/>
      <c r="AR28" s="325"/>
      <c r="AS28" s="325"/>
      <c r="AT28" s="325"/>
      <c r="AU28" s="325"/>
      <c r="AV28" s="325"/>
      <c r="AW28" s="325"/>
      <c r="AX28" s="325"/>
      <c r="AY28" s="325"/>
      <c r="AZ28" s="325"/>
      <c r="BA28" s="325"/>
    </row>
    <row r="29" spans="1:53" ht="11.25" customHeight="1" x14ac:dyDescent="0.15">
      <c r="A29" s="324"/>
      <c r="B29" s="325"/>
      <c r="C29" s="326"/>
      <c r="D29" s="325"/>
      <c r="E29" s="325"/>
      <c r="F29" s="325"/>
      <c r="G29" s="325"/>
      <c r="H29" s="325"/>
      <c r="I29" s="325"/>
      <c r="J29" s="325"/>
      <c r="K29" s="241"/>
      <c r="L29" s="325"/>
      <c r="M29" s="325"/>
      <c r="N29" s="325"/>
      <c r="O29" s="325"/>
      <c r="P29" s="325"/>
      <c r="Q29" s="325"/>
      <c r="R29" s="325"/>
      <c r="S29" s="325"/>
      <c r="T29" s="242"/>
      <c r="U29" s="325"/>
      <c r="V29" s="326"/>
      <c r="W29" s="325"/>
      <c r="X29" s="325"/>
      <c r="Y29" s="325"/>
      <c r="Z29" s="325"/>
      <c r="AA29" s="241"/>
      <c r="AB29" s="241"/>
      <c r="AC29" s="325"/>
      <c r="AD29" s="325"/>
      <c r="AE29" s="325"/>
      <c r="AF29" s="325"/>
      <c r="AG29" s="325"/>
      <c r="AH29" s="325"/>
      <c r="AI29" s="325"/>
      <c r="AJ29" s="241" t="s">
        <v>285</v>
      </c>
      <c r="AK29" s="241"/>
      <c r="AL29" s="325"/>
      <c r="AM29" s="325"/>
      <c r="AN29" s="325"/>
      <c r="AO29" s="328"/>
      <c r="AP29" s="241" t="s">
        <v>287</v>
      </c>
      <c r="AQ29" s="325"/>
      <c r="AR29" s="325"/>
      <c r="AS29" s="325"/>
      <c r="AT29" s="325"/>
      <c r="AU29" s="325"/>
      <c r="AV29" s="325"/>
      <c r="AW29" s="325"/>
      <c r="AX29" s="325"/>
      <c r="AY29" s="325"/>
      <c r="AZ29" s="325"/>
      <c r="BA29" s="325"/>
    </row>
    <row r="30" spans="1:53" ht="11.25" customHeight="1" x14ac:dyDescent="0.15">
      <c r="A30" s="324"/>
      <c r="B30" s="325"/>
      <c r="C30" s="326"/>
      <c r="D30" s="325"/>
      <c r="E30" s="325"/>
      <c r="F30" s="325"/>
      <c r="G30" s="325"/>
      <c r="H30" s="325"/>
      <c r="I30" s="325"/>
      <c r="J30" s="325"/>
      <c r="K30" s="241"/>
      <c r="L30" s="325"/>
      <c r="M30" s="325"/>
      <c r="N30" s="325"/>
      <c r="O30" s="325"/>
      <c r="P30" s="325"/>
      <c r="Q30" s="325"/>
      <c r="R30" s="325"/>
      <c r="S30" s="325"/>
      <c r="T30" s="242"/>
      <c r="U30" s="325"/>
      <c r="V30" s="326"/>
      <c r="W30" s="325"/>
      <c r="X30" s="325"/>
      <c r="Y30" s="325"/>
      <c r="Z30" s="325"/>
      <c r="AA30" s="241"/>
      <c r="AB30" s="241"/>
      <c r="AC30" s="325"/>
      <c r="AD30" s="325"/>
      <c r="AE30" s="325"/>
      <c r="AF30" s="325"/>
      <c r="AG30" s="325"/>
      <c r="AH30" s="325"/>
      <c r="AI30" s="325"/>
      <c r="AJ30" s="241"/>
      <c r="AK30" s="241" t="s">
        <v>285</v>
      </c>
      <c r="AL30" s="325"/>
      <c r="AM30" s="325"/>
      <c r="AN30" s="325"/>
      <c r="AO30" s="328"/>
      <c r="AP30" s="241" t="s">
        <v>285</v>
      </c>
      <c r="AQ30" s="325"/>
      <c r="AR30" s="325"/>
      <c r="AS30" s="325"/>
      <c r="AT30" s="325"/>
      <c r="AU30" s="325"/>
      <c r="AV30" s="325"/>
      <c r="AW30" s="325"/>
      <c r="AX30" s="325"/>
      <c r="AY30" s="325"/>
      <c r="AZ30" s="325"/>
      <c r="BA30" s="325"/>
    </row>
    <row r="31" spans="1:53" ht="11.25" customHeight="1" x14ac:dyDescent="0.15">
      <c r="A31" s="324"/>
      <c r="B31" s="325"/>
      <c r="C31" s="326"/>
      <c r="D31" s="325"/>
      <c r="E31" s="325"/>
      <c r="F31" s="325"/>
      <c r="G31" s="325"/>
      <c r="H31" s="325"/>
      <c r="I31" s="325"/>
      <c r="J31" s="325"/>
      <c r="K31" s="241"/>
      <c r="L31" s="325"/>
      <c r="M31" s="325"/>
      <c r="N31" s="325"/>
      <c r="O31" s="325"/>
      <c r="P31" s="325"/>
      <c r="Q31" s="325"/>
      <c r="R31" s="325"/>
      <c r="S31" s="325"/>
      <c r="T31" s="242"/>
      <c r="U31" s="325"/>
      <c r="V31" s="326"/>
      <c r="W31" s="325"/>
      <c r="X31" s="325"/>
      <c r="Y31" s="325"/>
      <c r="Z31" s="325"/>
      <c r="AA31" s="241"/>
      <c r="AB31" s="241" t="s">
        <v>285</v>
      </c>
      <c r="AC31" s="325"/>
      <c r="AD31" s="325"/>
      <c r="AE31" s="325"/>
      <c r="AF31" s="325"/>
      <c r="AG31" s="325"/>
      <c r="AH31" s="325"/>
      <c r="AI31" s="325"/>
      <c r="AJ31" s="241"/>
      <c r="AK31" s="241"/>
      <c r="AL31" s="325"/>
      <c r="AM31" s="325"/>
      <c r="AN31" s="325"/>
      <c r="AO31" s="329"/>
      <c r="AP31" s="241" t="s">
        <v>287</v>
      </c>
      <c r="AQ31" s="325"/>
      <c r="AR31" s="325"/>
      <c r="AS31" s="325"/>
      <c r="AT31" s="325"/>
      <c r="AU31" s="325"/>
      <c r="AV31" s="325"/>
      <c r="AW31" s="325"/>
      <c r="AX31" s="325"/>
      <c r="AY31" s="325"/>
      <c r="AZ31" s="325"/>
      <c r="BA31" s="325"/>
    </row>
    <row r="32" spans="1:53" ht="1.5" customHeight="1" x14ac:dyDescent="0.15">
      <c r="A32" s="243"/>
      <c r="B32" s="241"/>
      <c r="C32" s="244"/>
      <c r="D32" s="241"/>
      <c r="E32" s="241"/>
      <c r="F32" s="241"/>
      <c r="G32" s="241"/>
      <c r="H32" s="241"/>
      <c r="I32" s="241"/>
      <c r="J32" s="241"/>
      <c r="K32" s="241"/>
      <c r="L32" s="241"/>
      <c r="M32" s="241"/>
      <c r="N32" s="241"/>
      <c r="O32" s="241"/>
      <c r="P32" s="241"/>
      <c r="Q32" s="241"/>
      <c r="R32" s="241"/>
      <c r="S32" s="241"/>
      <c r="T32" s="242"/>
      <c r="U32" s="241"/>
      <c r="V32" s="244"/>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row>
    <row r="33" spans="1:53" ht="11.25" customHeight="1" x14ac:dyDescent="0.15">
      <c r="A33" s="324" t="s">
        <v>292</v>
      </c>
      <c r="B33" s="325"/>
      <c r="C33" s="326"/>
      <c r="D33" s="325"/>
      <c r="E33" s="325"/>
      <c r="F33" s="325"/>
      <c r="G33" s="325"/>
      <c r="H33" s="325"/>
      <c r="I33" s="325"/>
      <c r="J33" s="325"/>
      <c r="K33" s="241"/>
      <c r="L33" s="325"/>
      <c r="M33" s="325"/>
      <c r="N33" s="325"/>
      <c r="O33" s="325"/>
      <c r="P33" s="325"/>
      <c r="Q33" s="325" t="s">
        <v>287</v>
      </c>
      <c r="R33" s="325" t="s">
        <v>287</v>
      </c>
      <c r="S33" s="325" t="s">
        <v>285</v>
      </c>
      <c r="T33" s="242" t="s">
        <v>285</v>
      </c>
      <c r="U33" s="325"/>
      <c r="V33" s="326"/>
      <c r="W33" s="325"/>
      <c r="X33" s="325"/>
      <c r="Y33" s="325"/>
      <c r="Z33" s="325"/>
      <c r="AA33" s="241" t="s">
        <v>285</v>
      </c>
      <c r="AB33" s="241"/>
      <c r="AC33" s="325"/>
      <c r="AD33" s="325"/>
      <c r="AE33" s="325"/>
      <c r="AF33" s="325"/>
      <c r="AG33" s="325"/>
      <c r="AH33" s="325"/>
      <c r="AI33" s="325"/>
      <c r="AJ33" s="241"/>
      <c r="AK33" s="241"/>
      <c r="AL33" s="325"/>
      <c r="AM33" s="325" t="s">
        <v>287</v>
      </c>
      <c r="AN33" s="325" t="s">
        <v>287</v>
      </c>
      <c r="AO33" s="327" t="s">
        <v>287</v>
      </c>
      <c r="AP33" s="241" t="s">
        <v>287</v>
      </c>
      <c r="AQ33" s="325" t="s">
        <v>287</v>
      </c>
      <c r="AR33" s="325" t="s">
        <v>288</v>
      </c>
      <c r="AS33" s="325" t="s">
        <v>288</v>
      </c>
      <c r="AT33" s="325" t="s">
        <v>288</v>
      </c>
      <c r="AU33" s="325" t="s">
        <v>288</v>
      </c>
      <c r="AV33" s="325" t="s">
        <v>288</v>
      </c>
      <c r="AW33" s="325" t="s">
        <v>288</v>
      </c>
      <c r="AX33" s="325" t="s">
        <v>288</v>
      </c>
      <c r="AY33" s="325" t="s">
        <v>288</v>
      </c>
      <c r="AZ33" s="325" t="s">
        <v>288</v>
      </c>
      <c r="BA33" s="325" t="s">
        <v>288</v>
      </c>
    </row>
    <row r="34" spans="1:53" ht="11.25" customHeight="1" x14ac:dyDescent="0.15">
      <c r="A34" s="324"/>
      <c r="B34" s="325"/>
      <c r="C34" s="326"/>
      <c r="D34" s="325"/>
      <c r="E34" s="325"/>
      <c r="F34" s="325"/>
      <c r="G34" s="325"/>
      <c r="H34" s="325"/>
      <c r="I34" s="325"/>
      <c r="J34" s="325"/>
      <c r="K34" s="241" t="s">
        <v>285</v>
      </c>
      <c r="L34" s="325"/>
      <c r="M34" s="325"/>
      <c r="N34" s="325"/>
      <c r="O34" s="325"/>
      <c r="P34" s="325"/>
      <c r="Q34" s="325"/>
      <c r="R34" s="325"/>
      <c r="S34" s="325"/>
      <c r="T34" s="242"/>
      <c r="U34" s="325"/>
      <c r="V34" s="326"/>
      <c r="W34" s="325"/>
      <c r="X34" s="325"/>
      <c r="Y34" s="325"/>
      <c r="Z34" s="325"/>
      <c r="AA34" s="241"/>
      <c r="AB34" s="241"/>
      <c r="AC34" s="325"/>
      <c r="AD34" s="325"/>
      <c r="AE34" s="325"/>
      <c r="AF34" s="325"/>
      <c r="AG34" s="325"/>
      <c r="AH34" s="325"/>
      <c r="AI34" s="325"/>
      <c r="AJ34" s="241"/>
      <c r="AK34" s="241"/>
      <c r="AL34" s="325"/>
      <c r="AM34" s="325"/>
      <c r="AN34" s="325"/>
      <c r="AO34" s="328"/>
      <c r="AP34" s="241" t="s">
        <v>287</v>
      </c>
      <c r="AQ34" s="325"/>
      <c r="AR34" s="325"/>
      <c r="AS34" s="325"/>
      <c r="AT34" s="325"/>
      <c r="AU34" s="325"/>
      <c r="AV34" s="325"/>
      <c r="AW34" s="325"/>
      <c r="AX34" s="325"/>
      <c r="AY34" s="325"/>
      <c r="AZ34" s="325"/>
      <c r="BA34" s="325"/>
    </row>
    <row r="35" spans="1:53" ht="11.25" customHeight="1" x14ac:dyDescent="0.15">
      <c r="A35" s="324"/>
      <c r="B35" s="325"/>
      <c r="C35" s="326"/>
      <c r="D35" s="325"/>
      <c r="E35" s="325"/>
      <c r="F35" s="325"/>
      <c r="G35" s="325"/>
      <c r="H35" s="325"/>
      <c r="I35" s="325"/>
      <c r="J35" s="325"/>
      <c r="K35" s="241"/>
      <c r="L35" s="325"/>
      <c r="M35" s="325"/>
      <c r="N35" s="325"/>
      <c r="O35" s="325"/>
      <c r="P35" s="325"/>
      <c r="Q35" s="325"/>
      <c r="R35" s="325"/>
      <c r="S35" s="325"/>
      <c r="T35" s="242"/>
      <c r="U35" s="325"/>
      <c r="V35" s="326"/>
      <c r="W35" s="325"/>
      <c r="X35" s="325"/>
      <c r="Y35" s="325"/>
      <c r="Z35" s="325"/>
      <c r="AA35" s="241"/>
      <c r="AB35" s="241"/>
      <c r="AC35" s="325"/>
      <c r="AD35" s="325"/>
      <c r="AE35" s="325"/>
      <c r="AF35" s="325"/>
      <c r="AG35" s="325"/>
      <c r="AH35" s="325"/>
      <c r="AI35" s="325"/>
      <c r="AJ35" s="241"/>
      <c r="AK35" s="241"/>
      <c r="AL35" s="325"/>
      <c r="AM35" s="325"/>
      <c r="AN35" s="325"/>
      <c r="AO35" s="328"/>
      <c r="AP35" s="241" t="s">
        <v>287</v>
      </c>
      <c r="AQ35" s="325"/>
      <c r="AR35" s="325"/>
      <c r="AS35" s="325"/>
      <c r="AT35" s="325"/>
      <c r="AU35" s="325"/>
      <c r="AV35" s="325"/>
      <c r="AW35" s="325"/>
      <c r="AX35" s="325"/>
      <c r="AY35" s="325"/>
      <c r="AZ35" s="325"/>
      <c r="BA35" s="325"/>
    </row>
    <row r="36" spans="1:53" ht="11.25" customHeight="1" x14ac:dyDescent="0.15">
      <c r="A36" s="324"/>
      <c r="B36" s="325"/>
      <c r="C36" s="326"/>
      <c r="D36" s="325"/>
      <c r="E36" s="325"/>
      <c r="F36" s="325"/>
      <c r="G36" s="325"/>
      <c r="H36" s="325"/>
      <c r="I36" s="325"/>
      <c r="J36" s="325"/>
      <c r="K36" s="241"/>
      <c r="L36" s="325"/>
      <c r="M36" s="325"/>
      <c r="N36" s="325"/>
      <c r="O36" s="325"/>
      <c r="P36" s="325"/>
      <c r="Q36" s="325"/>
      <c r="R36" s="325"/>
      <c r="S36" s="325"/>
      <c r="T36" s="242"/>
      <c r="U36" s="325"/>
      <c r="V36" s="326"/>
      <c r="W36" s="325"/>
      <c r="X36" s="325"/>
      <c r="Y36" s="325"/>
      <c r="Z36" s="325"/>
      <c r="AA36" s="241"/>
      <c r="AB36" s="241"/>
      <c r="AC36" s="325"/>
      <c r="AD36" s="325"/>
      <c r="AE36" s="325"/>
      <c r="AF36" s="325"/>
      <c r="AG36" s="325"/>
      <c r="AH36" s="325"/>
      <c r="AI36" s="325"/>
      <c r="AJ36" s="241" t="s">
        <v>285</v>
      </c>
      <c r="AK36" s="241"/>
      <c r="AL36" s="325"/>
      <c r="AM36" s="325"/>
      <c r="AN36" s="325"/>
      <c r="AO36" s="328"/>
      <c r="AP36" s="241" t="s">
        <v>287</v>
      </c>
      <c r="AQ36" s="325"/>
      <c r="AR36" s="325"/>
      <c r="AS36" s="325"/>
      <c r="AT36" s="325"/>
      <c r="AU36" s="325"/>
      <c r="AV36" s="325"/>
      <c r="AW36" s="325"/>
      <c r="AX36" s="325"/>
      <c r="AY36" s="325"/>
      <c r="AZ36" s="325"/>
      <c r="BA36" s="325"/>
    </row>
    <row r="37" spans="1:53" ht="11.25" customHeight="1" x14ac:dyDescent="0.15">
      <c r="A37" s="324"/>
      <c r="B37" s="325"/>
      <c r="C37" s="326"/>
      <c r="D37" s="325"/>
      <c r="E37" s="325"/>
      <c r="F37" s="325"/>
      <c r="G37" s="325"/>
      <c r="H37" s="325"/>
      <c r="I37" s="325"/>
      <c r="J37" s="325"/>
      <c r="K37" s="241"/>
      <c r="L37" s="325"/>
      <c r="M37" s="325"/>
      <c r="N37" s="325"/>
      <c r="O37" s="325"/>
      <c r="P37" s="325"/>
      <c r="Q37" s="325"/>
      <c r="R37" s="325"/>
      <c r="S37" s="325"/>
      <c r="T37" s="242"/>
      <c r="U37" s="325"/>
      <c r="V37" s="326"/>
      <c r="W37" s="325"/>
      <c r="X37" s="325"/>
      <c r="Y37" s="325"/>
      <c r="Z37" s="325"/>
      <c r="AA37" s="241"/>
      <c r="AB37" s="241"/>
      <c r="AC37" s="325"/>
      <c r="AD37" s="325"/>
      <c r="AE37" s="325"/>
      <c r="AF37" s="325"/>
      <c r="AG37" s="325"/>
      <c r="AH37" s="325"/>
      <c r="AI37" s="325"/>
      <c r="AJ37" s="241"/>
      <c r="AK37" s="241" t="s">
        <v>285</v>
      </c>
      <c r="AL37" s="325"/>
      <c r="AM37" s="325"/>
      <c r="AN37" s="325"/>
      <c r="AO37" s="328"/>
      <c r="AP37" s="241" t="s">
        <v>285</v>
      </c>
      <c r="AQ37" s="325"/>
      <c r="AR37" s="325"/>
      <c r="AS37" s="325"/>
      <c r="AT37" s="325"/>
      <c r="AU37" s="325"/>
      <c r="AV37" s="325"/>
      <c r="AW37" s="325"/>
      <c r="AX37" s="325"/>
      <c r="AY37" s="325"/>
      <c r="AZ37" s="325"/>
      <c r="BA37" s="325"/>
    </row>
    <row r="38" spans="1:53" ht="11.25" customHeight="1" x14ac:dyDescent="0.15">
      <c r="A38" s="324"/>
      <c r="B38" s="325"/>
      <c r="C38" s="326"/>
      <c r="D38" s="325"/>
      <c r="E38" s="325"/>
      <c r="F38" s="325"/>
      <c r="G38" s="325"/>
      <c r="H38" s="325"/>
      <c r="I38" s="325"/>
      <c r="J38" s="325"/>
      <c r="K38" s="241"/>
      <c r="L38" s="325"/>
      <c r="M38" s="325"/>
      <c r="N38" s="325"/>
      <c r="O38" s="325"/>
      <c r="P38" s="325"/>
      <c r="Q38" s="325"/>
      <c r="R38" s="325"/>
      <c r="S38" s="325"/>
      <c r="T38" s="242"/>
      <c r="U38" s="325"/>
      <c r="V38" s="326"/>
      <c r="W38" s="325"/>
      <c r="X38" s="325"/>
      <c r="Y38" s="325"/>
      <c r="Z38" s="325"/>
      <c r="AA38" s="241"/>
      <c r="AB38" s="241" t="s">
        <v>285</v>
      </c>
      <c r="AC38" s="325"/>
      <c r="AD38" s="325"/>
      <c r="AE38" s="325"/>
      <c r="AF38" s="325"/>
      <c r="AG38" s="325"/>
      <c r="AH38" s="325"/>
      <c r="AI38" s="325"/>
      <c r="AJ38" s="241"/>
      <c r="AK38" s="241"/>
      <c r="AL38" s="325"/>
      <c r="AM38" s="325"/>
      <c r="AN38" s="325"/>
      <c r="AO38" s="329"/>
      <c r="AP38" s="241" t="s">
        <v>287</v>
      </c>
      <c r="AQ38" s="325"/>
      <c r="AR38" s="325"/>
      <c r="AS38" s="325"/>
      <c r="AT38" s="325"/>
      <c r="AU38" s="325"/>
      <c r="AV38" s="325"/>
      <c r="AW38" s="325"/>
      <c r="AX38" s="325"/>
      <c r="AY38" s="325"/>
      <c r="AZ38" s="325"/>
      <c r="BA38" s="325"/>
    </row>
    <row r="39" spans="1:53" ht="1.5" customHeight="1" x14ac:dyDescent="0.15">
      <c r="A39" s="243"/>
      <c r="B39" s="241"/>
      <c r="C39" s="244"/>
      <c r="D39" s="241"/>
      <c r="E39" s="241"/>
      <c r="F39" s="241"/>
      <c r="G39" s="241"/>
      <c r="H39" s="241"/>
      <c r="I39" s="241"/>
      <c r="J39" s="241"/>
      <c r="K39" s="241"/>
      <c r="L39" s="241"/>
      <c r="M39" s="241"/>
      <c r="N39" s="241"/>
      <c r="O39" s="241"/>
      <c r="P39" s="241"/>
      <c r="Q39" s="241"/>
      <c r="R39" s="241"/>
      <c r="S39" s="241"/>
      <c r="T39" s="242"/>
      <c r="U39" s="241"/>
      <c r="V39" s="244"/>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row>
    <row r="40" spans="1:53" ht="11.25" customHeight="1" x14ac:dyDescent="0.15">
      <c r="A40" s="324" t="s">
        <v>293</v>
      </c>
      <c r="B40" s="325"/>
      <c r="C40" s="326"/>
      <c r="D40" s="325"/>
      <c r="E40" s="325"/>
      <c r="F40" s="325"/>
      <c r="G40" s="325"/>
      <c r="H40" s="325"/>
      <c r="I40" s="325"/>
      <c r="J40" s="325"/>
      <c r="K40" s="241"/>
      <c r="L40" s="325"/>
      <c r="M40" s="325"/>
      <c r="N40" s="325"/>
      <c r="O40" s="325"/>
      <c r="P40" s="325"/>
      <c r="Q40" s="325" t="s">
        <v>287</v>
      </c>
      <c r="R40" s="325" t="s">
        <v>287</v>
      </c>
      <c r="S40" s="325" t="s">
        <v>285</v>
      </c>
      <c r="T40" s="242" t="s">
        <v>285</v>
      </c>
      <c r="U40" s="325" t="s">
        <v>294</v>
      </c>
      <c r="V40" s="326" t="s">
        <v>294</v>
      </c>
      <c r="W40" s="325" t="s">
        <v>294</v>
      </c>
      <c r="X40" s="325" t="s">
        <v>294</v>
      </c>
      <c r="Y40" s="325" t="s">
        <v>294</v>
      </c>
      <c r="Z40" s="325" t="s">
        <v>294</v>
      </c>
      <c r="AA40" s="241" t="s">
        <v>285</v>
      </c>
      <c r="AB40" s="241"/>
      <c r="AC40" s="325"/>
      <c r="AD40" s="325"/>
      <c r="AE40" s="325"/>
      <c r="AF40" s="325"/>
      <c r="AG40" s="325"/>
      <c r="AH40" s="325"/>
      <c r="AI40" s="327" t="s">
        <v>287</v>
      </c>
      <c r="AJ40" s="241" t="s">
        <v>287</v>
      </c>
      <c r="AK40" s="241" t="s">
        <v>287</v>
      </c>
      <c r="AL40" s="327" t="s">
        <v>295</v>
      </c>
      <c r="AM40" s="325" t="s">
        <v>295</v>
      </c>
      <c r="AN40" s="325" t="s">
        <v>295</v>
      </c>
      <c r="AO40" s="325" t="s">
        <v>295</v>
      </c>
      <c r="AP40" s="241" t="s">
        <v>295</v>
      </c>
      <c r="AQ40" s="325" t="s">
        <v>295</v>
      </c>
      <c r="AR40" s="325" t="s">
        <v>288</v>
      </c>
      <c r="AS40" s="325" t="s">
        <v>288</v>
      </c>
      <c r="AT40" s="325" t="s">
        <v>288</v>
      </c>
      <c r="AU40" s="325" t="s">
        <v>288</v>
      </c>
      <c r="AV40" s="325" t="s">
        <v>288</v>
      </c>
      <c r="AW40" s="325" t="s">
        <v>288</v>
      </c>
      <c r="AX40" s="325" t="s">
        <v>288</v>
      </c>
      <c r="AY40" s="325" t="s">
        <v>288</v>
      </c>
      <c r="AZ40" s="325" t="s">
        <v>288</v>
      </c>
      <c r="BA40" s="325" t="s">
        <v>288</v>
      </c>
    </row>
    <row r="41" spans="1:53" ht="11.25" customHeight="1" x14ac:dyDescent="0.15">
      <c r="A41" s="324"/>
      <c r="B41" s="325"/>
      <c r="C41" s="326"/>
      <c r="D41" s="325"/>
      <c r="E41" s="325"/>
      <c r="F41" s="325"/>
      <c r="G41" s="325"/>
      <c r="H41" s="325"/>
      <c r="I41" s="325"/>
      <c r="J41" s="325"/>
      <c r="K41" s="241" t="s">
        <v>285</v>
      </c>
      <c r="L41" s="325"/>
      <c r="M41" s="325"/>
      <c r="N41" s="325"/>
      <c r="O41" s="325"/>
      <c r="P41" s="325"/>
      <c r="Q41" s="325"/>
      <c r="R41" s="325"/>
      <c r="S41" s="325"/>
      <c r="T41" s="242"/>
      <c r="U41" s="325"/>
      <c r="V41" s="326"/>
      <c r="W41" s="325"/>
      <c r="X41" s="325"/>
      <c r="Y41" s="325"/>
      <c r="Z41" s="325"/>
      <c r="AA41" s="241"/>
      <c r="AB41" s="241"/>
      <c r="AC41" s="325"/>
      <c r="AD41" s="325"/>
      <c r="AE41" s="325"/>
      <c r="AF41" s="325"/>
      <c r="AG41" s="325"/>
      <c r="AH41" s="325"/>
      <c r="AI41" s="328"/>
      <c r="AJ41" s="241" t="s">
        <v>287</v>
      </c>
      <c r="AK41" s="241" t="s">
        <v>287</v>
      </c>
      <c r="AL41" s="328"/>
      <c r="AM41" s="325"/>
      <c r="AN41" s="325"/>
      <c r="AO41" s="325"/>
      <c r="AP41" s="241" t="s">
        <v>295</v>
      </c>
      <c r="AQ41" s="325"/>
      <c r="AR41" s="325"/>
      <c r="AS41" s="325"/>
      <c r="AT41" s="325"/>
      <c r="AU41" s="325"/>
      <c r="AV41" s="325"/>
      <c r="AW41" s="325"/>
      <c r="AX41" s="325"/>
      <c r="AY41" s="325"/>
      <c r="AZ41" s="325"/>
      <c r="BA41" s="325"/>
    </row>
    <row r="42" spans="1:53" ht="11.25" customHeight="1" x14ac:dyDescent="0.15">
      <c r="A42" s="324"/>
      <c r="B42" s="325"/>
      <c r="C42" s="326"/>
      <c r="D42" s="325"/>
      <c r="E42" s="325"/>
      <c r="F42" s="325"/>
      <c r="G42" s="325"/>
      <c r="H42" s="325"/>
      <c r="I42" s="325"/>
      <c r="J42" s="325"/>
      <c r="K42" s="241"/>
      <c r="L42" s="325"/>
      <c r="M42" s="325"/>
      <c r="N42" s="325"/>
      <c r="O42" s="325"/>
      <c r="P42" s="325"/>
      <c r="Q42" s="325"/>
      <c r="R42" s="325"/>
      <c r="S42" s="325"/>
      <c r="T42" s="242"/>
      <c r="U42" s="325"/>
      <c r="V42" s="326"/>
      <c r="W42" s="325"/>
      <c r="X42" s="325"/>
      <c r="Y42" s="325"/>
      <c r="Z42" s="325"/>
      <c r="AA42" s="241"/>
      <c r="AB42" s="241"/>
      <c r="AC42" s="325"/>
      <c r="AD42" s="325"/>
      <c r="AE42" s="325"/>
      <c r="AF42" s="325"/>
      <c r="AG42" s="325"/>
      <c r="AH42" s="325"/>
      <c r="AI42" s="328"/>
      <c r="AJ42" s="241" t="s">
        <v>287</v>
      </c>
      <c r="AK42" s="241" t="s">
        <v>287</v>
      </c>
      <c r="AL42" s="328"/>
      <c r="AM42" s="325"/>
      <c r="AN42" s="325"/>
      <c r="AO42" s="325"/>
      <c r="AP42" s="241" t="s">
        <v>295</v>
      </c>
      <c r="AQ42" s="325"/>
      <c r="AR42" s="325"/>
      <c r="AS42" s="325"/>
      <c r="AT42" s="325"/>
      <c r="AU42" s="325"/>
      <c r="AV42" s="325"/>
      <c r="AW42" s="325"/>
      <c r="AX42" s="325"/>
      <c r="AY42" s="325"/>
      <c r="AZ42" s="325"/>
      <c r="BA42" s="325"/>
    </row>
    <row r="43" spans="1:53" ht="11.25" customHeight="1" x14ac:dyDescent="0.15">
      <c r="A43" s="324"/>
      <c r="B43" s="325"/>
      <c r="C43" s="326"/>
      <c r="D43" s="325"/>
      <c r="E43" s="325"/>
      <c r="F43" s="325"/>
      <c r="G43" s="325"/>
      <c r="H43" s="325"/>
      <c r="I43" s="325"/>
      <c r="J43" s="325"/>
      <c r="K43" s="241"/>
      <c r="L43" s="325"/>
      <c r="M43" s="325"/>
      <c r="N43" s="325"/>
      <c r="O43" s="325"/>
      <c r="P43" s="325"/>
      <c r="Q43" s="325"/>
      <c r="R43" s="325"/>
      <c r="S43" s="325"/>
      <c r="T43" s="242"/>
      <c r="U43" s="325"/>
      <c r="V43" s="326"/>
      <c r="W43" s="325"/>
      <c r="X43" s="325"/>
      <c r="Y43" s="325"/>
      <c r="Z43" s="325"/>
      <c r="AA43" s="241"/>
      <c r="AB43" s="241"/>
      <c r="AC43" s="325"/>
      <c r="AD43" s="325"/>
      <c r="AE43" s="325"/>
      <c r="AF43" s="325"/>
      <c r="AG43" s="325"/>
      <c r="AH43" s="325"/>
      <c r="AI43" s="328"/>
      <c r="AJ43" s="241" t="s">
        <v>285</v>
      </c>
      <c r="AK43" s="241" t="s">
        <v>287</v>
      </c>
      <c r="AL43" s="328"/>
      <c r="AM43" s="325"/>
      <c r="AN43" s="325"/>
      <c r="AO43" s="325"/>
      <c r="AP43" s="241" t="s">
        <v>295</v>
      </c>
      <c r="AQ43" s="325"/>
      <c r="AR43" s="325"/>
      <c r="AS43" s="325"/>
      <c r="AT43" s="325"/>
      <c r="AU43" s="325"/>
      <c r="AV43" s="325"/>
      <c r="AW43" s="325"/>
      <c r="AX43" s="325"/>
      <c r="AY43" s="325"/>
      <c r="AZ43" s="325"/>
      <c r="BA43" s="325"/>
    </row>
    <row r="44" spans="1:53" ht="11.25" customHeight="1" x14ac:dyDescent="0.15">
      <c r="A44" s="324"/>
      <c r="B44" s="325"/>
      <c r="C44" s="326"/>
      <c r="D44" s="325"/>
      <c r="E44" s="325"/>
      <c r="F44" s="325"/>
      <c r="G44" s="325"/>
      <c r="H44" s="325"/>
      <c r="I44" s="325"/>
      <c r="J44" s="325"/>
      <c r="K44" s="241"/>
      <c r="L44" s="325"/>
      <c r="M44" s="325"/>
      <c r="N44" s="325"/>
      <c r="O44" s="325"/>
      <c r="P44" s="325"/>
      <c r="Q44" s="325"/>
      <c r="R44" s="325"/>
      <c r="S44" s="325"/>
      <c r="T44" s="242"/>
      <c r="U44" s="325"/>
      <c r="V44" s="326"/>
      <c r="W44" s="325"/>
      <c r="X44" s="325"/>
      <c r="Y44" s="325"/>
      <c r="Z44" s="325"/>
      <c r="AA44" s="241"/>
      <c r="AB44" s="241"/>
      <c r="AC44" s="325"/>
      <c r="AD44" s="325"/>
      <c r="AE44" s="325"/>
      <c r="AF44" s="325"/>
      <c r="AG44" s="325"/>
      <c r="AH44" s="325"/>
      <c r="AI44" s="328"/>
      <c r="AJ44" s="241" t="s">
        <v>287</v>
      </c>
      <c r="AK44" s="241" t="s">
        <v>285</v>
      </c>
      <c r="AL44" s="328"/>
      <c r="AM44" s="325"/>
      <c r="AN44" s="325"/>
      <c r="AO44" s="325"/>
      <c r="AP44" s="241" t="s">
        <v>285</v>
      </c>
      <c r="AQ44" s="325"/>
      <c r="AR44" s="325"/>
      <c r="AS44" s="325"/>
      <c r="AT44" s="325"/>
      <c r="AU44" s="325"/>
      <c r="AV44" s="325"/>
      <c r="AW44" s="325"/>
      <c r="AX44" s="325"/>
      <c r="AY44" s="325"/>
      <c r="AZ44" s="325"/>
      <c r="BA44" s="325"/>
    </row>
    <row r="45" spans="1:53" ht="11.25" customHeight="1" x14ac:dyDescent="0.15">
      <c r="A45" s="324"/>
      <c r="B45" s="325"/>
      <c r="C45" s="326"/>
      <c r="D45" s="325"/>
      <c r="E45" s="325"/>
      <c r="F45" s="325"/>
      <c r="G45" s="325"/>
      <c r="H45" s="325"/>
      <c r="I45" s="325"/>
      <c r="J45" s="325"/>
      <c r="K45" s="241"/>
      <c r="L45" s="325"/>
      <c r="M45" s="325"/>
      <c r="N45" s="325"/>
      <c r="O45" s="325"/>
      <c r="P45" s="325"/>
      <c r="Q45" s="325"/>
      <c r="R45" s="325"/>
      <c r="S45" s="325"/>
      <c r="T45" s="242"/>
      <c r="U45" s="325"/>
      <c r="V45" s="326"/>
      <c r="W45" s="325"/>
      <c r="X45" s="325"/>
      <c r="Y45" s="325"/>
      <c r="Z45" s="325"/>
      <c r="AA45" s="241"/>
      <c r="AB45" s="241" t="s">
        <v>285</v>
      </c>
      <c r="AC45" s="325"/>
      <c r="AD45" s="325"/>
      <c r="AE45" s="325"/>
      <c r="AF45" s="325"/>
      <c r="AG45" s="325"/>
      <c r="AH45" s="325"/>
      <c r="AI45" s="329"/>
      <c r="AJ45" s="241" t="s">
        <v>287</v>
      </c>
      <c r="AK45" s="241" t="s">
        <v>295</v>
      </c>
      <c r="AL45" s="329"/>
      <c r="AM45" s="325"/>
      <c r="AN45" s="325"/>
      <c r="AO45" s="325"/>
      <c r="AP45" s="241" t="s">
        <v>295</v>
      </c>
      <c r="AQ45" s="325"/>
      <c r="AR45" s="325"/>
      <c r="AS45" s="325"/>
      <c r="AT45" s="325"/>
      <c r="AU45" s="325"/>
      <c r="AV45" s="325"/>
      <c r="AW45" s="325"/>
      <c r="AX45" s="325"/>
      <c r="AY45" s="325"/>
      <c r="AZ45" s="325"/>
      <c r="BA45" s="325"/>
    </row>
    <row r="46" spans="1:53" ht="14.25" hidden="1" customHeight="1" x14ac:dyDescent="0.15">
      <c r="A46" s="238"/>
      <c r="B46" s="245"/>
      <c r="C46" s="238"/>
      <c r="D46" s="238"/>
      <c r="E46" s="238"/>
      <c r="F46" s="238"/>
      <c r="G46" s="238"/>
      <c r="H46" s="238"/>
      <c r="I46" s="238"/>
      <c r="J46" s="238"/>
      <c r="K46" s="238"/>
      <c r="L46" s="238"/>
      <c r="M46" s="238"/>
      <c r="N46" s="238"/>
      <c r="O46" s="238"/>
      <c r="P46" s="238"/>
      <c r="Q46" s="238"/>
      <c r="R46" s="238"/>
      <c r="S46" s="238"/>
      <c r="T46" s="238"/>
      <c r="U46" s="245"/>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38"/>
    </row>
    <row r="47" spans="1:53" ht="14.25" hidden="1" customHeight="1" x14ac:dyDescent="0.15">
      <c r="A47" s="321" t="s">
        <v>296</v>
      </c>
      <c r="B47" s="322" t="s">
        <v>285</v>
      </c>
      <c r="C47" s="322" t="s">
        <v>285</v>
      </c>
      <c r="D47" s="322" t="s">
        <v>285</v>
      </c>
      <c r="E47" s="322" t="s">
        <v>285</v>
      </c>
      <c r="F47" s="322" t="s">
        <v>285</v>
      </c>
      <c r="G47" s="322" t="s">
        <v>285</v>
      </c>
      <c r="H47" s="322" t="s">
        <v>285</v>
      </c>
      <c r="I47" s="322" t="s">
        <v>285</v>
      </c>
      <c r="J47" s="322" t="s">
        <v>285</v>
      </c>
      <c r="K47" s="322" t="s">
        <v>285</v>
      </c>
      <c r="L47" s="322" t="s">
        <v>285</v>
      </c>
      <c r="M47" s="322" t="s">
        <v>285</v>
      </c>
      <c r="N47" s="322" t="s">
        <v>285</v>
      </c>
      <c r="O47" s="322" t="s">
        <v>285</v>
      </c>
      <c r="P47" s="322" t="s">
        <v>285</v>
      </c>
      <c r="Q47" s="322" t="s">
        <v>285</v>
      </c>
      <c r="R47" s="322" t="s">
        <v>285</v>
      </c>
      <c r="S47" s="322" t="s">
        <v>285</v>
      </c>
      <c r="T47" s="322" t="s">
        <v>285</v>
      </c>
      <c r="U47" s="322" t="s">
        <v>285</v>
      </c>
      <c r="V47" s="322" t="s">
        <v>285</v>
      </c>
      <c r="W47" s="322" t="s">
        <v>285</v>
      </c>
      <c r="X47" s="322" t="s">
        <v>285</v>
      </c>
      <c r="Y47" s="322" t="s">
        <v>285</v>
      </c>
      <c r="Z47" s="322" t="s">
        <v>285</v>
      </c>
      <c r="AA47" s="322" t="s">
        <v>285</v>
      </c>
      <c r="AB47" s="322" t="s">
        <v>285</v>
      </c>
      <c r="AC47" s="322" t="s">
        <v>285</v>
      </c>
      <c r="AD47" s="322" t="s">
        <v>285</v>
      </c>
      <c r="AE47" s="322" t="s">
        <v>285</v>
      </c>
      <c r="AF47" s="322" t="s">
        <v>285</v>
      </c>
      <c r="AG47" s="322" t="s">
        <v>285</v>
      </c>
      <c r="AH47" s="322" t="s">
        <v>285</v>
      </c>
      <c r="AI47" s="322" t="s">
        <v>285</v>
      </c>
      <c r="AJ47" s="322" t="s">
        <v>285</v>
      </c>
      <c r="AK47" s="322" t="s">
        <v>285</v>
      </c>
      <c r="AL47" s="322" t="s">
        <v>285</v>
      </c>
      <c r="AM47" s="322" t="s">
        <v>285</v>
      </c>
      <c r="AN47" s="322" t="s">
        <v>285</v>
      </c>
      <c r="AO47" s="322" t="s">
        <v>285</v>
      </c>
      <c r="AP47" s="322" t="s">
        <v>285</v>
      </c>
      <c r="AQ47" s="322" t="s">
        <v>285</v>
      </c>
      <c r="AR47" s="322" t="s">
        <v>285</v>
      </c>
      <c r="AS47" s="322" t="s">
        <v>285</v>
      </c>
      <c r="AT47" s="322" t="s">
        <v>285</v>
      </c>
      <c r="AU47" s="322" t="s">
        <v>285</v>
      </c>
      <c r="AV47" s="322" t="s">
        <v>285</v>
      </c>
      <c r="AW47" s="322" t="s">
        <v>285</v>
      </c>
      <c r="AX47" s="322" t="s">
        <v>285</v>
      </c>
      <c r="AY47" s="322" t="s">
        <v>285</v>
      </c>
      <c r="AZ47" s="322" t="s">
        <v>285</v>
      </c>
      <c r="BA47" s="322" t="s">
        <v>285</v>
      </c>
    </row>
    <row r="48" spans="1:53" ht="14.25" hidden="1" customHeight="1" x14ac:dyDescent="0.15">
      <c r="A48" s="321"/>
      <c r="B48" s="322"/>
      <c r="C48" s="322"/>
      <c r="D48" s="322"/>
      <c r="E48" s="322"/>
      <c r="F48" s="322"/>
      <c r="G48" s="322"/>
      <c r="H48" s="322"/>
      <c r="I48" s="322"/>
      <c r="J48" s="322"/>
      <c r="K48" s="322"/>
      <c r="L48" s="322"/>
      <c r="M48" s="322"/>
      <c r="N48" s="322"/>
      <c r="O48" s="322"/>
      <c r="P48" s="322"/>
      <c r="Q48" s="322"/>
      <c r="R48" s="322"/>
      <c r="S48" s="322"/>
      <c r="T48" s="322"/>
      <c r="U48" s="322"/>
      <c r="V48" s="322"/>
      <c r="W48" s="322"/>
      <c r="X48" s="322"/>
      <c r="Y48" s="322"/>
      <c r="Z48" s="322"/>
      <c r="AA48" s="322"/>
      <c r="AB48" s="322"/>
      <c r="AC48" s="322"/>
      <c r="AD48" s="322"/>
      <c r="AE48" s="322"/>
      <c r="AF48" s="322"/>
      <c r="AG48" s="322"/>
      <c r="AH48" s="322"/>
      <c r="AI48" s="322"/>
      <c r="AJ48" s="322"/>
      <c r="AK48" s="322"/>
      <c r="AL48" s="322"/>
      <c r="AM48" s="322"/>
      <c r="AN48" s="322"/>
      <c r="AO48" s="322"/>
      <c r="AP48" s="322"/>
      <c r="AQ48" s="322"/>
      <c r="AR48" s="322"/>
      <c r="AS48" s="322"/>
      <c r="AT48" s="322"/>
      <c r="AU48" s="322"/>
      <c r="AV48" s="322"/>
      <c r="AW48" s="322"/>
      <c r="AX48" s="322"/>
      <c r="AY48" s="322"/>
      <c r="AZ48" s="322"/>
      <c r="BA48" s="322"/>
    </row>
    <row r="49" spans="1:53" ht="14.25" hidden="1" customHeight="1" x14ac:dyDescent="0.15">
      <c r="A49" s="321"/>
      <c r="B49" s="322"/>
      <c r="C49" s="322"/>
      <c r="D49" s="322"/>
      <c r="E49" s="322"/>
      <c r="F49" s="322"/>
      <c r="G49" s="322"/>
      <c r="H49" s="322"/>
      <c r="I49" s="322"/>
      <c r="J49" s="322"/>
      <c r="K49" s="322"/>
      <c r="L49" s="322"/>
      <c r="M49" s="322"/>
      <c r="N49" s="322"/>
      <c r="O49" s="322"/>
      <c r="P49" s="322"/>
      <c r="Q49" s="322"/>
      <c r="R49" s="322"/>
      <c r="S49" s="322"/>
      <c r="T49" s="322"/>
      <c r="U49" s="322"/>
      <c r="V49" s="322"/>
      <c r="W49" s="322"/>
      <c r="X49" s="322"/>
      <c r="Y49" s="322"/>
      <c r="Z49" s="322"/>
      <c r="AA49" s="322"/>
      <c r="AB49" s="322"/>
      <c r="AC49" s="322"/>
      <c r="AD49" s="322"/>
      <c r="AE49" s="322"/>
      <c r="AF49" s="322"/>
      <c r="AG49" s="322"/>
      <c r="AH49" s="322"/>
      <c r="AI49" s="322"/>
      <c r="AJ49" s="322"/>
      <c r="AK49" s="322"/>
      <c r="AL49" s="322"/>
      <c r="AM49" s="322"/>
      <c r="AN49" s="322"/>
      <c r="AO49" s="322"/>
      <c r="AP49" s="322"/>
      <c r="AQ49" s="322"/>
      <c r="AR49" s="322"/>
      <c r="AS49" s="322"/>
      <c r="AT49" s="322"/>
      <c r="AU49" s="322"/>
      <c r="AV49" s="322"/>
      <c r="AW49" s="322"/>
      <c r="AX49" s="322"/>
      <c r="AY49" s="322"/>
      <c r="AZ49" s="322"/>
      <c r="BA49" s="322"/>
    </row>
    <row r="50" spans="1:53" ht="14.25" hidden="1" customHeight="1" x14ac:dyDescent="0.15">
      <c r="A50" s="321"/>
      <c r="B50" s="322"/>
      <c r="C50" s="322"/>
      <c r="D50" s="322"/>
      <c r="E50" s="322"/>
      <c r="F50" s="322"/>
      <c r="G50" s="322"/>
      <c r="H50" s="322"/>
      <c r="I50" s="322"/>
      <c r="J50" s="322"/>
      <c r="K50" s="322"/>
      <c r="L50" s="322"/>
      <c r="M50" s="322"/>
      <c r="N50" s="322"/>
      <c r="O50" s="322"/>
      <c r="P50" s="322"/>
      <c r="Q50" s="322"/>
      <c r="R50" s="322"/>
      <c r="S50" s="322"/>
      <c r="T50" s="322"/>
      <c r="U50" s="322"/>
      <c r="V50" s="322"/>
      <c r="W50" s="322"/>
      <c r="X50" s="322"/>
      <c r="Y50" s="322"/>
      <c r="Z50" s="322"/>
      <c r="AA50" s="322"/>
      <c r="AB50" s="322"/>
      <c r="AC50" s="322"/>
      <c r="AD50" s="322"/>
      <c r="AE50" s="322"/>
      <c r="AF50" s="322"/>
      <c r="AG50" s="322"/>
      <c r="AH50" s="322"/>
      <c r="AI50" s="322"/>
      <c r="AJ50" s="322"/>
      <c r="AK50" s="322"/>
      <c r="AL50" s="322"/>
      <c r="AM50" s="322"/>
      <c r="AN50" s="322"/>
      <c r="AO50" s="322"/>
      <c r="AP50" s="322"/>
      <c r="AQ50" s="322"/>
      <c r="AR50" s="322"/>
      <c r="AS50" s="322"/>
      <c r="AT50" s="322"/>
      <c r="AU50" s="322"/>
      <c r="AV50" s="322"/>
      <c r="AW50" s="322"/>
      <c r="AX50" s="322"/>
      <c r="AY50" s="322"/>
      <c r="AZ50" s="322"/>
      <c r="BA50" s="322"/>
    </row>
    <row r="51" spans="1:53" ht="14.25" hidden="1" customHeight="1" x14ac:dyDescent="0.15">
      <c r="A51" s="321"/>
      <c r="B51" s="322"/>
      <c r="C51" s="322"/>
      <c r="D51" s="322"/>
      <c r="E51" s="322"/>
      <c r="F51" s="322"/>
      <c r="G51" s="322"/>
      <c r="H51" s="322"/>
      <c r="I51" s="322"/>
      <c r="J51" s="322"/>
      <c r="K51" s="322"/>
      <c r="L51" s="322"/>
      <c r="M51" s="322"/>
      <c r="N51" s="322"/>
      <c r="O51" s="322"/>
      <c r="P51" s="322"/>
      <c r="Q51" s="322"/>
      <c r="R51" s="322"/>
      <c r="S51" s="322"/>
      <c r="T51" s="322"/>
      <c r="U51" s="322"/>
      <c r="V51" s="322"/>
      <c r="W51" s="322"/>
      <c r="X51" s="322"/>
      <c r="Y51" s="322"/>
      <c r="Z51" s="322"/>
      <c r="AA51" s="322"/>
      <c r="AB51" s="322"/>
      <c r="AC51" s="322"/>
      <c r="AD51" s="322"/>
      <c r="AE51" s="322"/>
      <c r="AF51" s="322"/>
      <c r="AG51" s="322"/>
      <c r="AH51" s="322"/>
      <c r="AI51" s="322"/>
      <c r="AJ51" s="322"/>
      <c r="AK51" s="322"/>
      <c r="AL51" s="322"/>
      <c r="AM51" s="322"/>
      <c r="AN51" s="322"/>
      <c r="AO51" s="322"/>
      <c r="AP51" s="322"/>
      <c r="AQ51" s="322"/>
      <c r="AR51" s="322"/>
      <c r="AS51" s="322"/>
      <c r="AT51" s="322"/>
      <c r="AU51" s="322"/>
      <c r="AV51" s="322"/>
      <c r="AW51" s="322"/>
      <c r="AX51" s="322"/>
      <c r="AY51" s="322"/>
      <c r="AZ51" s="322"/>
      <c r="BA51" s="322"/>
    </row>
    <row r="52" spans="1:53" ht="14.25" hidden="1" customHeight="1" x14ac:dyDescent="0.15">
      <c r="A52" s="321"/>
      <c r="B52" s="322"/>
      <c r="C52" s="322"/>
      <c r="D52" s="322"/>
      <c r="E52" s="322"/>
      <c r="F52" s="322"/>
      <c r="G52" s="322"/>
      <c r="H52" s="322"/>
      <c r="I52" s="322"/>
      <c r="J52" s="322"/>
      <c r="K52" s="322"/>
      <c r="L52" s="322"/>
      <c r="M52" s="322"/>
      <c r="N52" s="322"/>
      <c r="O52" s="322"/>
      <c r="P52" s="322"/>
      <c r="Q52" s="322"/>
      <c r="R52" s="322"/>
      <c r="S52" s="322"/>
      <c r="T52" s="322"/>
      <c r="U52" s="322"/>
      <c r="V52" s="322"/>
      <c r="W52" s="322"/>
      <c r="X52" s="322"/>
      <c r="Y52" s="322"/>
      <c r="Z52" s="322"/>
      <c r="AA52" s="322"/>
      <c r="AB52" s="322"/>
      <c r="AC52" s="322"/>
      <c r="AD52" s="322"/>
      <c r="AE52" s="322"/>
      <c r="AF52" s="322"/>
      <c r="AG52" s="322"/>
      <c r="AH52" s="322"/>
      <c r="AI52" s="322"/>
      <c r="AJ52" s="322"/>
      <c r="AK52" s="322"/>
      <c r="AL52" s="322"/>
      <c r="AM52" s="322"/>
      <c r="AN52" s="322"/>
      <c r="AO52" s="322"/>
      <c r="AP52" s="322"/>
      <c r="AQ52" s="322"/>
      <c r="AR52" s="322"/>
      <c r="AS52" s="322"/>
      <c r="AT52" s="322"/>
      <c r="AU52" s="322"/>
      <c r="AV52" s="322"/>
      <c r="AW52" s="322"/>
      <c r="AX52" s="322"/>
      <c r="AY52" s="322"/>
      <c r="AZ52" s="322"/>
      <c r="BA52" s="322"/>
    </row>
    <row r="53" spans="1:53" ht="14.25" hidden="1" customHeight="1" x14ac:dyDescent="0.15">
      <c r="A53" s="238"/>
      <c r="B53" s="238"/>
      <c r="C53" s="238"/>
      <c r="D53" s="238"/>
      <c r="E53" s="238"/>
      <c r="F53" s="238"/>
      <c r="G53" s="238"/>
      <c r="H53" s="238"/>
      <c r="I53" s="238"/>
      <c r="J53" s="238"/>
      <c r="K53" s="238"/>
      <c r="L53" s="238"/>
      <c r="M53" s="238"/>
      <c r="N53" s="238"/>
      <c r="O53" s="238"/>
      <c r="P53" s="238"/>
      <c r="Q53" s="238"/>
      <c r="R53" s="238"/>
      <c r="S53" s="238"/>
      <c r="T53" s="238"/>
      <c r="U53" s="238"/>
      <c r="V53" s="238"/>
      <c r="W53" s="238"/>
      <c r="X53" s="238"/>
      <c r="Y53" s="238"/>
      <c r="Z53" s="238"/>
      <c r="AA53" s="238"/>
      <c r="AB53" s="238"/>
      <c r="AC53" s="238"/>
      <c r="AD53" s="238"/>
      <c r="AE53" s="238"/>
      <c r="AF53" s="238"/>
      <c r="AG53" s="238"/>
      <c r="AH53" s="238"/>
      <c r="AI53" s="238"/>
      <c r="AJ53" s="238"/>
      <c r="AK53" s="238"/>
      <c r="AL53" s="238"/>
      <c r="AM53" s="238"/>
      <c r="AN53" s="238"/>
      <c r="AO53" s="238"/>
      <c r="AP53" s="238"/>
      <c r="AQ53" s="238"/>
      <c r="AR53" s="238"/>
      <c r="AS53" s="238"/>
      <c r="AT53" s="238"/>
      <c r="AU53" s="238"/>
      <c r="AV53" s="238"/>
      <c r="AW53" s="238"/>
      <c r="AX53" s="238"/>
      <c r="AY53" s="238"/>
      <c r="AZ53" s="238"/>
      <c r="BA53" s="238"/>
    </row>
    <row r="54" spans="1:53" ht="14.25" hidden="1" customHeight="1" x14ac:dyDescent="0.15">
      <c r="A54" s="321" t="s">
        <v>297</v>
      </c>
      <c r="B54" s="322" t="s">
        <v>285</v>
      </c>
      <c r="C54" s="322" t="s">
        <v>285</v>
      </c>
      <c r="D54" s="322" t="s">
        <v>285</v>
      </c>
      <c r="E54" s="322" t="s">
        <v>285</v>
      </c>
      <c r="F54" s="322" t="s">
        <v>285</v>
      </c>
      <c r="G54" s="322" t="s">
        <v>285</v>
      </c>
      <c r="H54" s="322" t="s">
        <v>285</v>
      </c>
      <c r="I54" s="322" t="s">
        <v>285</v>
      </c>
      <c r="J54" s="322" t="s">
        <v>285</v>
      </c>
      <c r="K54" s="322" t="s">
        <v>285</v>
      </c>
      <c r="L54" s="322" t="s">
        <v>285</v>
      </c>
      <c r="M54" s="322" t="s">
        <v>285</v>
      </c>
      <c r="N54" s="322" t="s">
        <v>285</v>
      </c>
      <c r="O54" s="322" t="s">
        <v>285</v>
      </c>
      <c r="P54" s="322" t="s">
        <v>285</v>
      </c>
      <c r="Q54" s="322" t="s">
        <v>285</v>
      </c>
      <c r="R54" s="322" t="s">
        <v>285</v>
      </c>
      <c r="S54" s="322" t="s">
        <v>285</v>
      </c>
      <c r="T54" s="322" t="s">
        <v>285</v>
      </c>
      <c r="U54" s="322" t="s">
        <v>285</v>
      </c>
      <c r="V54" s="322" t="s">
        <v>285</v>
      </c>
      <c r="W54" s="322" t="s">
        <v>285</v>
      </c>
      <c r="X54" s="322" t="s">
        <v>285</v>
      </c>
      <c r="Y54" s="322" t="s">
        <v>285</v>
      </c>
      <c r="Z54" s="322" t="s">
        <v>285</v>
      </c>
      <c r="AA54" s="322" t="s">
        <v>285</v>
      </c>
      <c r="AB54" s="322" t="s">
        <v>285</v>
      </c>
      <c r="AC54" s="322" t="s">
        <v>285</v>
      </c>
      <c r="AD54" s="322" t="s">
        <v>285</v>
      </c>
      <c r="AE54" s="322" t="s">
        <v>285</v>
      </c>
      <c r="AF54" s="322" t="s">
        <v>285</v>
      </c>
      <c r="AG54" s="322" t="s">
        <v>285</v>
      </c>
      <c r="AH54" s="322" t="s">
        <v>285</v>
      </c>
      <c r="AI54" s="322" t="s">
        <v>285</v>
      </c>
      <c r="AJ54" s="322" t="s">
        <v>285</v>
      </c>
      <c r="AK54" s="322" t="s">
        <v>285</v>
      </c>
      <c r="AL54" s="322" t="s">
        <v>285</v>
      </c>
      <c r="AM54" s="322" t="s">
        <v>285</v>
      </c>
      <c r="AN54" s="322" t="s">
        <v>285</v>
      </c>
      <c r="AO54" s="322" t="s">
        <v>285</v>
      </c>
      <c r="AP54" s="322" t="s">
        <v>285</v>
      </c>
      <c r="AQ54" s="322" t="s">
        <v>285</v>
      </c>
      <c r="AR54" s="322" t="s">
        <v>285</v>
      </c>
      <c r="AS54" s="322" t="s">
        <v>285</v>
      </c>
      <c r="AT54" s="322" t="s">
        <v>285</v>
      </c>
      <c r="AU54" s="322" t="s">
        <v>285</v>
      </c>
      <c r="AV54" s="322" t="s">
        <v>285</v>
      </c>
      <c r="AW54" s="322" t="s">
        <v>285</v>
      </c>
      <c r="AX54" s="322" t="s">
        <v>285</v>
      </c>
      <c r="AY54" s="322" t="s">
        <v>285</v>
      </c>
      <c r="AZ54" s="322" t="s">
        <v>285</v>
      </c>
      <c r="BA54" s="322" t="s">
        <v>285</v>
      </c>
    </row>
    <row r="55" spans="1:53" ht="14.25" hidden="1" customHeight="1" x14ac:dyDescent="0.15">
      <c r="A55" s="321"/>
      <c r="B55" s="322"/>
      <c r="C55" s="322"/>
      <c r="D55" s="322"/>
      <c r="E55" s="322"/>
      <c r="F55" s="322"/>
      <c r="G55" s="322"/>
      <c r="H55" s="322"/>
      <c r="I55" s="322"/>
      <c r="J55" s="322"/>
      <c r="K55" s="322"/>
      <c r="L55" s="322"/>
      <c r="M55" s="322"/>
      <c r="N55" s="322"/>
      <c r="O55" s="322"/>
      <c r="P55" s="322"/>
      <c r="Q55" s="322"/>
      <c r="R55" s="322"/>
      <c r="S55" s="322"/>
      <c r="T55" s="322"/>
      <c r="U55" s="322"/>
      <c r="V55" s="322"/>
      <c r="W55" s="322"/>
      <c r="X55" s="322"/>
      <c r="Y55" s="322"/>
      <c r="Z55" s="322"/>
      <c r="AA55" s="322"/>
      <c r="AB55" s="322"/>
      <c r="AC55" s="322"/>
      <c r="AD55" s="322"/>
      <c r="AE55" s="322"/>
      <c r="AF55" s="322"/>
      <c r="AG55" s="322"/>
      <c r="AH55" s="322"/>
      <c r="AI55" s="322"/>
      <c r="AJ55" s="322"/>
      <c r="AK55" s="322"/>
      <c r="AL55" s="322"/>
      <c r="AM55" s="322"/>
      <c r="AN55" s="322"/>
      <c r="AO55" s="322"/>
      <c r="AP55" s="322"/>
      <c r="AQ55" s="322"/>
      <c r="AR55" s="322"/>
      <c r="AS55" s="322"/>
      <c r="AT55" s="322"/>
      <c r="AU55" s="322"/>
      <c r="AV55" s="322"/>
      <c r="AW55" s="322"/>
      <c r="AX55" s="322"/>
      <c r="AY55" s="322"/>
      <c r="AZ55" s="322"/>
      <c r="BA55" s="322"/>
    </row>
    <row r="56" spans="1:53" ht="14.25" hidden="1" customHeight="1" x14ac:dyDescent="0.15">
      <c r="A56" s="321"/>
      <c r="B56" s="322"/>
      <c r="C56" s="322"/>
      <c r="D56" s="322"/>
      <c r="E56" s="322"/>
      <c r="F56" s="322"/>
      <c r="G56" s="322"/>
      <c r="H56" s="322"/>
      <c r="I56" s="322"/>
      <c r="J56" s="322"/>
      <c r="K56" s="322"/>
      <c r="L56" s="322"/>
      <c r="M56" s="322"/>
      <c r="N56" s="322"/>
      <c r="O56" s="322"/>
      <c r="P56" s="322"/>
      <c r="Q56" s="322"/>
      <c r="R56" s="322"/>
      <c r="S56" s="322"/>
      <c r="T56" s="322"/>
      <c r="U56" s="322"/>
      <c r="V56" s="322"/>
      <c r="W56" s="322"/>
      <c r="X56" s="322"/>
      <c r="Y56" s="322"/>
      <c r="Z56" s="322"/>
      <c r="AA56" s="322"/>
      <c r="AB56" s="322"/>
      <c r="AC56" s="322"/>
      <c r="AD56" s="322"/>
      <c r="AE56" s="322"/>
      <c r="AF56" s="322"/>
      <c r="AG56" s="322"/>
      <c r="AH56" s="322"/>
      <c r="AI56" s="322"/>
      <c r="AJ56" s="322"/>
      <c r="AK56" s="322"/>
      <c r="AL56" s="322"/>
      <c r="AM56" s="322"/>
      <c r="AN56" s="322"/>
      <c r="AO56" s="322"/>
      <c r="AP56" s="322"/>
      <c r="AQ56" s="322"/>
      <c r="AR56" s="322"/>
      <c r="AS56" s="322"/>
      <c r="AT56" s="322"/>
      <c r="AU56" s="322"/>
      <c r="AV56" s="322"/>
      <c r="AW56" s="322"/>
      <c r="AX56" s="322"/>
      <c r="AY56" s="322"/>
      <c r="AZ56" s="322"/>
      <c r="BA56" s="322"/>
    </row>
    <row r="57" spans="1:53" ht="14.25" hidden="1" customHeight="1" x14ac:dyDescent="0.15">
      <c r="A57" s="321"/>
      <c r="B57" s="322"/>
      <c r="C57" s="322"/>
      <c r="D57" s="322"/>
      <c r="E57" s="322"/>
      <c r="F57" s="322"/>
      <c r="G57" s="322"/>
      <c r="H57" s="322"/>
      <c r="I57" s="322"/>
      <c r="J57" s="322"/>
      <c r="K57" s="322"/>
      <c r="L57" s="322"/>
      <c r="M57" s="322"/>
      <c r="N57" s="322"/>
      <c r="O57" s="322"/>
      <c r="P57" s="322"/>
      <c r="Q57" s="322"/>
      <c r="R57" s="322"/>
      <c r="S57" s="322"/>
      <c r="T57" s="322"/>
      <c r="U57" s="322"/>
      <c r="V57" s="322"/>
      <c r="W57" s="322"/>
      <c r="X57" s="322"/>
      <c r="Y57" s="322"/>
      <c r="Z57" s="322"/>
      <c r="AA57" s="322"/>
      <c r="AB57" s="322"/>
      <c r="AC57" s="322"/>
      <c r="AD57" s="322"/>
      <c r="AE57" s="322"/>
      <c r="AF57" s="322"/>
      <c r="AG57" s="322"/>
      <c r="AH57" s="322"/>
      <c r="AI57" s="322"/>
      <c r="AJ57" s="322"/>
      <c r="AK57" s="322"/>
      <c r="AL57" s="322"/>
      <c r="AM57" s="322"/>
      <c r="AN57" s="322"/>
      <c r="AO57" s="322"/>
      <c r="AP57" s="322"/>
      <c r="AQ57" s="322"/>
      <c r="AR57" s="322"/>
      <c r="AS57" s="322"/>
      <c r="AT57" s="322"/>
      <c r="AU57" s="322"/>
      <c r="AV57" s="322"/>
      <c r="AW57" s="322"/>
      <c r="AX57" s="322"/>
      <c r="AY57" s="322"/>
      <c r="AZ57" s="322"/>
      <c r="BA57" s="322"/>
    </row>
    <row r="58" spans="1:53" ht="14.25" hidden="1" customHeight="1" x14ac:dyDescent="0.15">
      <c r="A58" s="321"/>
      <c r="B58" s="322"/>
      <c r="C58" s="322"/>
      <c r="D58" s="322"/>
      <c r="E58" s="322"/>
      <c r="F58" s="322"/>
      <c r="G58" s="322"/>
      <c r="H58" s="322"/>
      <c r="I58" s="322"/>
      <c r="J58" s="322"/>
      <c r="K58" s="322"/>
      <c r="L58" s="322"/>
      <c r="M58" s="322"/>
      <c r="N58" s="322"/>
      <c r="O58" s="322"/>
      <c r="P58" s="322"/>
      <c r="Q58" s="322"/>
      <c r="R58" s="322"/>
      <c r="S58" s="322"/>
      <c r="T58" s="322"/>
      <c r="U58" s="322"/>
      <c r="V58" s="322"/>
      <c r="W58" s="322"/>
      <c r="X58" s="322"/>
      <c r="Y58" s="322"/>
      <c r="Z58" s="322"/>
      <c r="AA58" s="322"/>
      <c r="AB58" s="322"/>
      <c r="AC58" s="322"/>
      <c r="AD58" s="322"/>
      <c r="AE58" s="322"/>
      <c r="AF58" s="322"/>
      <c r="AG58" s="322"/>
      <c r="AH58" s="322"/>
      <c r="AI58" s="322"/>
      <c r="AJ58" s="322"/>
      <c r="AK58" s="322"/>
      <c r="AL58" s="322"/>
      <c r="AM58" s="322"/>
      <c r="AN58" s="322"/>
      <c r="AO58" s="322"/>
      <c r="AP58" s="322"/>
      <c r="AQ58" s="322"/>
      <c r="AR58" s="322"/>
      <c r="AS58" s="322"/>
      <c r="AT58" s="322"/>
      <c r="AU58" s="322"/>
      <c r="AV58" s="322"/>
      <c r="AW58" s="322"/>
      <c r="AX58" s="322"/>
      <c r="AY58" s="322"/>
      <c r="AZ58" s="322"/>
      <c r="BA58" s="322"/>
    </row>
    <row r="59" spans="1:53" ht="14.25" hidden="1" customHeight="1" x14ac:dyDescent="0.15">
      <c r="A59" s="321"/>
      <c r="B59" s="322"/>
      <c r="C59" s="322"/>
      <c r="D59" s="322"/>
      <c r="E59" s="322"/>
      <c r="F59" s="322"/>
      <c r="G59" s="322"/>
      <c r="H59" s="322"/>
      <c r="I59" s="322"/>
      <c r="J59" s="322"/>
      <c r="K59" s="322"/>
      <c r="L59" s="322"/>
      <c r="M59" s="322"/>
      <c r="N59" s="322"/>
      <c r="O59" s="322"/>
      <c r="P59" s="322"/>
      <c r="Q59" s="322"/>
      <c r="R59" s="322"/>
      <c r="S59" s="322"/>
      <c r="T59" s="322"/>
      <c r="U59" s="322"/>
      <c r="V59" s="322"/>
      <c r="W59" s="322"/>
      <c r="X59" s="322"/>
      <c r="Y59" s="322"/>
      <c r="Z59" s="322"/>
      <c r="AA59" s="322"/>
      <c r="AB59" s="322"/>
      <c r="AC59" s="322"/>
      <c r="AD59" s="322"/>
      <c r="AE59" s="322"/>
      <c r="AF59" s="322"/>
      <c r="AG59" s="322"/>
      <c r="AH59" s="322"/>
      <c r="AI59" s="322"/>
      <c r="AJ59" s="322"/>
      <c r="AK59" s="322"/>
      <c r="AL59" s="322"/>
      <c r="AM59" s="322"/>
      <c r="AN59" s="322"/>
      <c r="AO59" s="322"/>
      <c r="AP59" s="322"/>
      <c r="AQ59" s="322"/>
      <c r="AR59" s="322"/>
      <c r="AS59" s="322"/>
      <c r="AT59" s="322"/>
      <c r="AU59" s="322"/>
      <c r="AV59" s="322"/>
      <c r="AW59" s="322"/>
      <c r="AX59" s="322"/>
      <c r="AY59" s="322"/>
      <c r="AZ59" s="322"/>
      <c r="BA59" s="322"/>
    </row>
    <row r="60" spans="1:53" ht="30" customHeight="1" x14ac:dyDescent="0.15">
      <c r="A60" s="323" t="s">
        <v>298</v>
      </c>
      <c r="B60" s="323"/>
      <c r="C60" s="323"/>
      <c r="D60" s="323"/>
      <c r="E60" s="323"/>
      <c r="F60" s="323"/>
      <c r="G60" s="323"/>
      <c r="H60" s="323"/>
      <c r="I60" s="323"/>
      <c r="J60" s="323"/>
      <c r="K60" s="323"/>
      <c r="L60" s="323"/>
      <c r="M60" s="323"/>
      <c r="N60" s="323"/>
      <c r="O60" s="323"/>
      <c r="P60" s="323"/>
      <c r="Q60" s="323"/>
      <c r="R60" s="323"/>
      <c r="S60" s="323"/>
      <c r="T60" s="323"/>
      <c r="U60" s="323"/>
      <c r="V60" s="323"/>
      <c r="W60" s="323"/>
      <c r="X60" s="323"/>
      <c r="Y60" s="323"/>
      <c r="Z60" s="323"/>
      <c r="AA60" s="323"/>
      <c r="AB60" s="323"/>
      <c r="AC60" s="323"/>
      <c r="AD60" s="323"/>
      <c r="AE60" s="323"/>
      <c r="AF60" s="323"/>
      <c r="AG60" s="323"/>
      <c r="AH60" s="323"/>
      <c r="AI60" s="323"/>
      <c r="AJ60" s="323"/>
      <c r="AK60" s="323"/>
      <c r="AL60" s="323"/>
      <c r="AM60" s="323"/>
      <c r="AN60" s="323"/>
      <c r="AO60" s="323"/>
      <c r="AP60" s="323"/>
      <c r="AQ60" s="323"/>
      <c r="AR60" s="323"/>
      <c r="AS60" s="323"/>
      <c r="AT60" s="323"/>
      <c r="AU60" s="323"/>
      <c r="AV60" s="323"/>
      <c r="AW60" s="323"/>
      <c r="AX60" s="323"/>
      <c r="AY60" s="323"/>
      <c r="AZ60" s="323"/>
      <c r="BA60" s="323"/>
    </row>
    <row r="61" spans="1:53" ht="17.25" customHeight="1" x14ac:dyDescent="0.15">
      <c r="A61" s="246"/>
      <c r="B61" s="330" t="s">
        <v>299</v>
      </c>
      <c r="C61" s="331"/>
      <c r="D61" s="331"/>
      <c r="E61" s="331"/>
      <c r="F61" s="331"/>
      <c r="G61" s="331"/>
      <c r="H61" s="331"/>
      <c r="I61" s="331"/>
      <c r="J61" s="331"/>
      <c r="K61" s="331"/>
      <c r="L61" s="331"/>
      <c r="M61" s="331"/>
      <c r="N61" s="331"/>
      <c r="O61" s="331"/>
      <c r="P61" s="331"/>
      <c r="Q61" s="331"/>
      <c r="R61" s="331"/>
      <c r="S61" s="331"/>
      <c r="T61" s="331"/>
      <c r="U61" s="331"/>
      <c r="V61" s="331"/>
      <c r="W61" s="331"/>
      <c r="X61" s="331"/>
      <c r="Y61" s="331"/>
      <c r="Z61" s="332"/>
      <c r="AA61" s="333"/>
      <c r="AB61" s="334"/>
      <c r="AC61" s="334"/>
      <c r="AD61" s="334"/>
      <c r="AE61" s="335"/>
      <c r="AF61" s="335"/>
      <c r="AG61" s="334"/>
      <c r="AH61" s="334"/>
      <c r="AI61" s="334"/>
      <c r="AJ61" s="334"/>
      <c r="AK61" s="335"/>
      <c r="AL61" s="335"/>
      <c r="AM61" s="334"/>
      <c r="AN61" s="334"/>
      <c r="AO61" s="334"/>
      <c r="AP61" s="334"/>
      <c r="AQ61" s="335"/>
      <c r="AR61" s="335"/>
      <c r="AS61" s="336"/>
      <c r="AT61" s="333"/>
      <c r="AU61" s="247"/>
      <c r="AV61" s="247"/>
      <c r="AW61" s="247"/>
      <c r="AX61" s="247"/>
      <c r="AY61" s="247"/>
      <c r="AZ61" s="247"/>
      <c r="BA61" s="247"/>
    </row>
    <row r="62" spans="1:53" ht="17.25" customHeight="1" x14ac:dyDescent="0.15">
      <c r="A62" s="246" t="s">
        <v>287</v>
      </c>
      <c r="B62" s="330" t="s">
        <v>300</v>
      </c>
      <c r="C62" s="331"/>
      <c r="D62" s="331"/>
      <c r="E62" s="331"/>
      <c r="F62" s="331"/>
      <c r="G62" s="331"/>
      <c r="H62" s="331"/>
      <c r="I62" s="331"/>
      <c r="J62" s="331"/>
      <c r="K62" s="331"/>
      <c r="L62" s="331"/>
      <c r="M62" s="331"/>
      <c r="N62" s="331"/>
      <c r="O62" s="331"/>
      <c r="P62" s="331"/>
      <c r="Q62" s="331"/>
      <c r="R62" s="331"/>
      <c r="S62" s="331"/>
      <c r="T62" s="331"/>
      <c r="U62" s="331"/>
      <c r="V62" s="331"/>
      <c r="W62" s="331"/>
      <c r="X62" s="331"/>
      <c r="Y62" s="331"/>
      <c r="Z62" s="332"/>
      <c r="AA62" s="333"/>
      <c r="AB62" s="334"/>
      <c r="AC62" s="334"/>
      <c r="AD62" s="334"/>
      <c r="AE62" s="335"/>
      <c r="AF62" s="335"/>
      <c r="AG62" s="334"/>
      <c r="AH62" s="334"/>
      <c r="AI62" s="334"/>
      <c r="AJ62" s="334"/>
      <c r="AK62" s="335"/>
      <c r="AL62" s="335"/>
      <c r="AM62" s="334"/>
      <c r="AN62" s="334"/>
      <c r="AO62" s="334"/>
      <c r="AP62" s="334"/>
      <c r="AQ62" s="335"/>
      <c r="AR62" s="335"/>
      <c r="AS62" s="336"/>
      <c r="AT62" s="333"/>
      <c r="AU62" s="247"/>
      <c r="AV62" s="247"/>
      <c r="AW62" s="247"/>
      <c r="AX62" s="247"/>
      <c r="AY62" s="247"/>
      <c r="AZ62" s="247"/>
      <c r="BA62" s="247"/>
    </row>
    <row r="63" spans="1:53" ht="17.25" customHeight="1" x14ac:dyDescent="0.15">
      <c r="A63" s="246" t="s">
        <v>291</v>
      </c>
      <c r="B63" s="330" t="s">
        <v>301</v>
      </c>
      <c r="C63" s="331"/>
      <c r="D63" s="331"/>
      <c r="E63" s="331"/>
      <c r="F63" s="331"/>
      <c r="G63" s="331"/>
      <c r="H63" s="331"/>
      <c r="I63" s="331"/>
      <c r="J63" s="331"/>
      <c r="K63" s="331"/>
      <c r="L63" s="331"/>
      <c r="M63" s="331"/>
      <c r="N63" s="331"/>
      <c r="O63" s="331"/>
      <c r="P63" s="331"/>
      <c r="Q63" s="331"/>
      <c r="R63" s="331"/>
      <c r="S63" s="331"/>
      <c r="T63" s="331"/>
      <c r="U63" s="331"/>
      <c r="V63" s="331"/>
      <c r="W63" s="331"/>
      <c r="X63" s="331"/>
      <c r="Y63" s="331"/>
      <c r="Z63" s="332"/>
      <c r="AA63" s="333"/>
      <c r="AB63" s="334"/>
      <c r="AC63" s="334"/>
      <c r="AD63" s="334"/>
      <c r="AE63" s="335"/>
      <c r="AF63" s="335"/>
      <c r="AG63" s="334"/>
      <c r="AH63" s="334"/>
      <c r="AI63" s="334"/>
      <c r="AJ63" s="334"/>
      <c r="AK63" s="335"/>
      <c r="AL63" s="335"/>
      <c r="AM63" s="334"/>
      <c r="AN63" s="334"/>
      <c r="AO63" s="334"/>
      <c r="AP63" s="334"/>
      <c r="AQ63" s="335"/>
      <c r="AR63" s="335"/>
      <c r="AS63" s="336"/>
      <c r="AT63" s="333"/>
      <c r="AU63" s="247"/>
      <c r="AV63" s="247"/>
      <c r="AW63" s="247"/>
      <c r="AX63" s="247"/>
      <c r="AY63" s="247"/>
      <c r="AZ63" s="247"/>
      <c r="BA63" s="247"/>
    </row>
    <row r="64" spans="1:53" ht="14.25" hidden="1" customHeight="1" x14ac:dyDescent="0.15">
      <c r="A64" s="248"/>
      <c r="B64" s="337" t="s">
        <v>302</v>
      </c>
      <c r="C64" s="337"/>
      <c r="D64" s="337"/>
      <c r="E64" s="337"/>
      <c r="F64" s="337"/>
      <c r="G64" s="337"/>
      <c r="H64" s="337"/>
      <c r="I64" s="337"/>
      <c r="J64" s="337"/>
      <c r="K64" s="337"/>
      <c r="L64" s="337"/>
      <c r="M64" s="337"/>
      <c r="N64" s="337"/>
      <c r="O64" s="338"/>
      <c r="P64" s="338"/>
      <c r="Q64" s="338"/>
      <c r="R64" s="338"/>
      <c r="S64" s="339"/>
      <c r="T64" s="339"/>
      <c r="U64" s="338"/>
      <c r="V64" s="338"/>
      <c r="W64" s="338"/>
      <c r="X64" s="338"/>
      <c r="Y64" s="339"/>
      <c r="Z64" s="339"/>
      <c r="AA64" s="333"/>
      <c r="AB64" s="334"/>
      <c r="AC64" s="334"/>
      <c r="AD64" s="334"/>
      <c r="AE64" s="335"/>
      <c r="AF64" s="335"/>
      <c r="AG64" s="334"/>
      <c r="AH64" s="334"/>
      <c r="AI64" s="334"/>
      <c r="AJ64" s="334"/>
      <c r="AK64" s="335"/>
      <c r="AL64" s="335"/>
      <c r="AM64" s="334"/>
      <c r="AN64" s="334"/>
      <c r="AO64" s="334"/>
      <c r="AP64" s="334"/>
      <c r="AQ64" s="335"/>
      <c r="AR64" s="335"/>
      <c r="AS64" s="336"/>
      <c r="AT64" s="333"/>
      <c r="AU64" s="247"/>
      <c r="AV64" s="247"/>
      <c r="AW64" s="247"/>
      <c r="AX64" s="247"/>
      <c r="AY64" s="247"/>
      <c r="AZ64" s="247"/>
      <c r="BA64" s="247"/>
    </row>
    <row r="65" spans="1:53" ht="14.25" hidden="1" customHeight="1" x14ac:dyDescent="0.15">
      <c r="A65" s="246" t="s">
        <v>303</v>
      </c>
      <c r="B65" s="337" t="s">
        <v>304</v>
      </c>
      <c r="C65" s="337"/>
      <c r="D65" s="337"/>
      <c r="E65" s="337"/>
      <c r="F65" s="337"/>
      <c r="G65" s="337"/>
      <c r="H65" s="337"/>
      <c r="I65" s="337"/>
      <c r="J65" s="337"/>
      <c r="K65" s="337"/>
      <c r="L65" s="337"/>
      <c r="M65" s="337"/>
      <c r="N65" s="337"/>
      <c r="O65" s="338"/>
      <c r="P65" s="338"/>
      <c r="Q65" s="338"/>
      <c r="R65" s="338"/>
      <c r="S65" s="339"/>
      <c r="T65" s="339"/>
      <c r="U65" s="338"/>
      <c r="V65" s="338"/>
      <c r="W65" s="338"/>
      <c r="X65" s="338"/>
      <c r="Y65" s="339"/>
      <c r="Z65" s="339"/>
      <c r="AA65" s="333"/>
      <c r="AB65" s="334"/>
      <c r="AC65" s="334"/>
      <c r="AD65" s="334"/>
      <c r="AE65" s="335"/>
      <c r="AF65" s="335"/>
      <c r="AG65" s="334"/>
      <c r="AH65" s="334"/>
      <c r="AI65" s="334"/>
      <c r="AJ65" s="334"/>
      <c r="AK65" s="335"/>
      <c r="AL65" s="335"/>
      <c r="AM65" s="334"/>
      <c r="AN65" s="334"/>
      <c r="AO65" s="334"/>
      <c r="AP65" s="334"/>
      <c r="AQ65" s="335"/>
      <c r="AR65" s="335"/>
      <c r="AS65" s="336"/>
      <c r="AT65" s="333"/>
      <c r="AU65" s="247"/>
      <c r="AV65" s="247"/>
      <c r="AW65" s="247"/>
      <c r="AX65" s="247"/>
      <c r="AY65" s="247"/>
      <c r="AZ65" s="247"/>
      <c r="BA65" s="247"/>
    </row>
    <row r="66" spans="1:53" ht="14.25" hidden="1" customHeight="1" x14ac:dyDescent="0.15">
      <c r="A66" s="248"/>
      <c r="B66" s="337" t="s">
        <v>305</v>
      </c>
      <c r="C66" s="337"/>
      <c r="D66" s="337"/>
      <c r="E66" s="337"/>
      <c r="F66" s="337"/>
      <c r="G66" s="337"/>
      <c r="H66" s="337"/>
      <c r="I66" s="337"/>
      <c r="J66" s="337"/>
      <c r="K66" s="337"/>
      <c r="L66" s="337"/>
      <c r="M66" s="337"/>
      <c r="N66" s="337"/>
      <c r="O66" s="338"/>
      <c r="P66" s="338"/>
      <c r="Q66" s="338"/>
      <c r="R66" s="338"/>
      <c r="S66" s="339"/>
      <c r="T66" s="339"/>
      <c r="U66" s="338"/>
      <c r="V66" s="338"/>
      <c r="W66" s="338"/>
      <c r="X66" s="338"/>
      <c r="Y66" s="339"/>
      <c r="Z66" s="339"/>
      <c r="AA66" s="333"/>
      <c r="AB66" s="334"/>
      <c r="AC66" s="334"/>
      <c r="AD66" s="334"/>
      <c r="AE66" s="335"/>
      <c r="AF66" s="335"/>
      <c r="AG66" s="334"/>
      <c r="AH66" s="334"/>
      <c r="AI66" s="334"/>
      <c r="AJ66" s="334"/>
      <c r="AK66" s="335"/>
      <c r="AL66" s="335"/>
      <c r="AM66" s="334"/>
      <c r="AN66" s="334"/>
      <c r="AO66" s="334"/>
      <c r="AP66" s="334"/>
      <c r="AQ66" s="335"/>
      <c r="AR66" s="335"/>
      <c r="AS66" s="336"/>
      <c r="AT66" s="333"/>
      <c r="AU66" s="247"/>
      <c r="AV66" s="247"/>
      <c r="AW66" s="247"/>
      <c r="AX66" s="247"/>
      <c r="AY66" s="247"/>
      <c r="AZ66" s="247"/>
      <c r="BA66" s="247"/>
    </row>
    <row r="67" spans="1:53" ht="17.25" customHeight="1" x14ac:dyDescent="0.15">
      <c r="A67" s="246" t="s">
        <v>294</v>
      </c>
      <c r="B67" s="330" t="s">
        <v>306</v>
      </c>
      <c r="C67" s="331"/>
      <c r="D67" s="331"/>
      <c r="E67" s="331"/>
      <c r="F67" s="331"/>
      <c r="G67" s="331"/>
      <c r="H67" s="331"/>
      <c r="I67" s="331"/>
      <c r="J67" s="331"/>
      <c r="K67" s="331"/>
      <c r="L67" s="331"/>
      <c r="M67" s="331"/>
      <c r="N67" s="331"/>
      <c r="O67" s="331"/>
      <c r="P67" s="331"/>
      <c r="Q67" s="331"/>
      <c r="R67" s="331"/>
      <c r="S67" s="331"/>
      <c r="T67" s="331"/>
      <c r="U67" s="331"/>
      <c r="V67" s="331"/>
      <c r="W67" s="331"/>
      <c r="X67" s="331"/>
      <c r="Y67" s="331"/>
      <c r="Z67" s="332"/>
      <c r="AA67" s="333"/>
      <c r="AB67" s="334"/>
      <c r="AC67" s="334"/>
      <c r="AD67" s="334"/>
      <c r="AE67" s="335"/>
      <c r="AF67" s="335"/>
      <c r="AG67" s="334"/>
      <c r="AH67" s="334"/>
      <c r="AI67" s="334"/>
      <c r="AJ67" s="334"/>
      <c r="AK67" s="335"/>
      <c r="AL67" s="335"/>
      <c r="AM67" s="334"/>
      <c r="AN67" s="334"/>
      <c r="AO67" s="334"/>
      <c r="AP67" s="334"/>
      <c r="AQ67" s="335"/>
      <c r="AR67" s="335"/>
      <c r="AS67" s="336"/>
      <c r="AT67" s="333"/>
      <c r="AU67" s="247"/>
      <c r="AV67" s="247"/>
      <c r="AW67" s="247"/>
      <c r="AX67" s="247"/>
      <c r="AY67" s="247"/>
      <c r="AZ67" s="247"/>
      <c r="BA67" s="247"/>
    </row>
    <row r="68" spans="1:53" ht="14.25" hidden="1" customHeight="1" x14ac:dyDescent="0.15">
      <c r="A68" s="248"/>
      <c r="B68" s="337" t="s">
        <v>307</v>
      </c>
      <c r="C68" s="337"/>
      <c r="D68" s="337"/>
      <c r="E68" s="337"/>
      <c r="F68" s="337"/>
      <c r="G68" s="337"/>
      <c r="H68" s="337"/>
      <c r="I68" s="337"/>
      <c r="J68" s="337"/>
      <c r="K68" s="337"/>
      <c r="L68" s="337"/>
      <c r="M68" s="337"/>
      <c r="N68" s="337"/>
      <c r="O68" s="338"/>
      <c r="P68" s="338"/>
      <c r="Q68" s="338"/>
      <c r="R68" s="338"/>
      <c r="S68" s="339"/>
      <c r="T68" s="339"/>
      <c r="U68" s="338"/>
      <c r="V68" s="338"/>
      <c r="W68" s="338"/>
      <c r="X68" s="338"/>
      <c r="Y68" s="339"/>
      <c r="Z68" s="339"/>
      <c r="AA68" s="333"/>
      <c r="AB68" s="334"/>
      <c r="AC68" s="334"/>
      <c r="AD68" s="334"/>
      <c r="AE68" s="335"/>
      <c r="AF68" s="335"/>
      <c r="AG68" s="334"/>
      <c r="AH68" s="334"/>
      <c r="AI68" s="334"/>
      <c r="AJ68" s="334"/>
      <c r="AK68" s="335"/>
      <c r="AL68" s="335"/>
      <c r="AM68" s="334"/>
      <c r="AN68" s="334"/>
      <c r="AO68" s="334"/>
      <c r="AP68" s="334"/>
      <c r="AQ68" s="335"/>
      <c r="AR68" s="335"/>
      <c r="AS68" s="336"/>
      <c r="AT68" s="333"/>
      <c r="AU68" s="247"/>
      <c r="AV68" s="247"/>
      <c r="AW68" s="247"/>
      <c r="AX68" s="247"/>
      <c r="AY68" s="247"/>
      <c r="AZ68" s="247"/>
      <c r="BA68" s="247"/>
    </row>
    <row r="69" spans="1:53" ht="17.25" customHeight="1" x14ac:dyDescent="0.15">
      <c r="A69" s="246" t="s">
        <v>295</v>
      </c>
      <c r="B69" s="330" t="s">
        <v>308</v>
      </c>
      <c r="C69" s="331"/>
      <c r="D69" s="331"/>
      <c r="E69" s="331"/>
      <c r="F69" s="331"/>
      <c r="G69" s="331"/>
      <c r="H69" s="331"/>
      <c r="I69" s="331"/>
      <c r="J69" s="331"/>
      <c r="K69" s="331"/>
      <c r="L69" s="331"/>
      <c r="M69" s="331"/>
      <c r="N69" s="331"/>
      <c r="O69" s="331"/>
      <c r="P69" s="331"/>
      <c r="Q69" s="331"/>
      <c r="R69" s="331"/>
      <c r="S69" s="331"/>
      <c r="T69" s="331"/>
      <c r="U69" s="331"/>
      <c r="V69" s="331"/>
      <c r="W69" s="331"/>
      <c r="X69" s="331"/>
      <c r="Y69" s="331"/>
      <c r="Z69" s="332"/>
      <c r="AA69" s="333"/>
      <c r="AB69" s="334"/>
      <c r="AC69" s="334"/>
      <c r="AD69" s="334"/>
      <c r="AE69" s="335"/>
      <c r="AF69" s="335"/>
      <c r="AG69" s="334"/>
      <c r="AH69" s="334"/>
      <c r="AI69" s="334"/>
      <c r="AJ69" s="334"/>
      <c r="AK69" s="335"/>
      <c r="AL69" s="335"/>
      <c r="AM69" s="334"/>
      <c r="AN69" s="334"/>
      <c r="AO69" s="334"/>
      <c r="AP69" s="334"/>
      <c r="AQ69" s="335"/>
      <c r="AR69" s="335"/>
      <c r="AS69" s="336"/>
      <c r="AT69" s="333"/>
      <c r="AU69" s="247"/>
      <c r="AV69" s="247"/>
      <c r="AW69" s="247"/>
      <c r="AX69" s="247"/>
      <c r="AY69" s="247"/>
      <c r="AZ69" s="247"/>
      <c r="BA69" s="247"/>
    </row>
    <row r="70" spans="1:53" ht="17.25" customHeight="1" x14ac:dyDescent="0.15">
      <c r="A70" s="246" t="s">
        <v>288</v>
      </c>
      <c r="B70" s="330" t="s">
        <v>309</v>
      </c>
      <c r="C70" s="331"/>
      <c r="D70" s="331"/>
      <c r="E70" s="331"/>
      <c r="F70" s="331"/>
      <c r="G70" s="331"/>
      <c r="H70" s="331"/>
      <c r="I70" s="331"/>
      <c r="J70" s="331"/>
      <c r="K70" s="331"/>
      <c r="L70" s="331"/>
      <c r="M70" s="331"/>
      <c r="N70" s="331"/>
      <c r="O70" s="331"/>
      <c r="P70" s="331"/>
      <c r="Q70" s="331"/>
      <c r="R70" s="331"/>
      <c r="S70" s="331"/>
      <c r="T70" s="331"/>
      <c r="U70" s="331"/>
      <c r="V70" s="331"/>
      <c r="W70" s="331"/>
      <c r="X70" s="331"/>
      <c r="Y70" s="331"/>
      <c r="Z70" s="332"/>
      <c r="AA70" s="333"/>
      <c r="AB70" s="334"/>
      <c r="AC70" s="334"/>
      <c r="AD70" s="334"/>
      <c r="AE70" s="335"/>
      <c r="AF70" s="335"/>
      <c r="AG70" s="334"/>
      <c r="AH70" s="334"/>
      <c r="AI70" s="334"/>
      <c r="AJ70" s="334"/>
      <c r="AK70" s="335"/>
      <c r="AL70" s="335"/>
      <c r="AM70" s="334"/>
      <c r="AN70" s="334"/>
      <c r="AO70" s="334"/>
      <c r="AP70" s="334"/>
      <c r="AQ70" s="335"/>
      <c r="AR70" s="335"/>
      <c r="AS70" s="336"/>
      <c r="AT70" s="333"/>
      <c r="AU70" s="247"/>
      <c r="AV70" s="247"/>
      <c r="AW70" s="247"/>
      <c r="AX70" s="247"/>
      <c r="AY70" s="247"/>
      <c r="AZ70" s="247"/>
      <c r="BA70" s="247"/>
    </row>
    <row r="71" spans="1:53" ht="14.25" hidden="1" customHeight="1" x14ac:dyDescent="0.15">
      <c r="A71" s="246"/>
      <c r="B71" s="249"/>
      <c r="C71" s="249"/>
      <c r="D71" s="249"/>
      <c r="E71" s="249"/>
      <c r="F71" s="249"/>
      <c r="G71" s="249"/>
      <c r="H71" s="249"/>
      <c r="I71" s="249"/>
      <c r="J71" s="249"/>
      <c r="K71" s="249"/>
      <c r="L71" s="249"/>
      <c r="M71" s="249"/>
      <c r="N71" s="249"/>
      <c r="O71" s="338"/>
      <c r="P71" s="338"/>
      <c r="Q71" s="338"/>
      <c r="R71" s="338"/>
      <c r="S71" s="340"/>
      <c r="T71" s="340"/>
      <c r="U71" s="338"/>
      <c r="V71" s="338"/>
      <c r="W71" s="338"/>
      <c r="X71" s="338"/>
      <c r="Y71" s="340"/>
      <c r="Z71" s="340"/>
      <c r="AA71" s="333"/>
      <c r="AB71" s="334"/>
      <c r="AC71" s="334"/>
      <c r="AD71" s="334"/>
      <c r="AE71" s="341"/>
      <c r="AF71" s="341"/>
      <c r="AG71" s="334"/>
      <c r="AH71" s="334"/>
      <c r="AI71" s="334"/>
      <c r="AJ71" s="334"/>
      <c r="AK71" s="341"/>
      <c r="AL71" s="341"/>
      <c r="AM71" s="334"/>
      <c r="AN71" s="334"/>
      <c r="AO71" s="334"/>
      <c r="AP71" s="334"/>
      <c r="AQ71" s="341"/>
      <c r="AR71" s="341"/>
      <c r="AS71" s="336"/>
      <c r="AT71" s="333"/>
      <c r="AU71" s="247"/>
      <c r="AV71" s="247"/>
      <c r="AW71" s="247"/>
      <c r="AX71" s="247"/>
      <c r="AY71" s="247"/>
      <c r="AZ71" s="247"/>
      <c r="BA71" s="247"/>
    </row>
    <row r="72" spans="1:53" s="253" customFormat="1" ht="14.25" customHeight="1" x14ac:dyDescent="0.15">
      <c r="A72" s="250" t="s">
        <v>285</v>
      </c>
      <c r="B72" s="342" t="s">
        <v>310</v>
      </c>
      <c r="C72" s="343"/>
      <c r="D72" s="343"/>
      <c r="E72" s="343"/>
      <c r="F72" s="343"/>
      <c r="G72" s="343"/>
      <c r="H72" s="343"/>
      <c r="I72" s="343"/>
      <c r="J72" s="343"/>
      <c r="K72" s="343"/>
      <c r="L72" s="343"/>
      <c r="M72" s="343"/>
      <c r="N72" s="343"/>
      <c r="O72" s="343"/>
      <c r="P72" s="343"/>
      <c r="Q72" s="343"/>
      <c r="R72" s="343"/>
      <c r="S72" s="343"/>
      <c r="T72" s="343"/>
      <c r="U72" s="343"/>
      <c r="V72" s="343"/>
      <c r="W72" s="343"/>
      <c r="X72" s="343"/>
      <c r="Y72" s="343"/>
      <c r="Z72" s="344"/>
      <c r="AA72" s="251"/>
      <c r="AB72" s="251"/>
      <c r="AC72" s="251"/>
      <c r="AD72" s="251"/>
      <c r="AE72" s="251"/>
      <c r="AF72" s="251"/>
      <c r="AG72" s="251"/>
      <c r="AH72" s="251"/>
      <c r="AI72" s="251"/>
      <c r="AJ72" s="251"/>
      <c r="AK72" s="251"/>
      <c r="AL72" s="251"/>
      <c r="AM72" s="252"/>
      <c r="AN72" s="252"/>
      <c r="AO72" s="252"/>
      <c r="AP72" s="252"/>
      <c r="AQ72" s="252"/>
      <c r="AR72" s="252"/>
    </row>
  </sheetData>
  <mergeCells count="554">
    <mergeCell ref="B72:Z72"/>
    <mergeCell ref="Y71:Z71"/>
    <mergeCell ref="AA71:AB71"/>
    <mergeCell ref="AC71:AD71"/>
    <mergeCell ref="AE71:AF71"/>
    <mergeCell ref="AG71:AH71"/>
    <mergeCell ref="AI71:AJ71"/>
    <mergeCell ref="AK70:AL70"/>
    <mergeCell ref="AM70:AN70"/>
    <mergeCell ref="AO70:AP70"/>
    <mergeCell ref="AQ70:AR70"/>
    <mergeCell ref="AS70:AT70"/>
    <mergeCell ref="O71:P71"/>
    <mergeCell ref="Q71:R71"/>
    <mergeCell ref="S71:T71"/>
    <mergeCell ref="U71:V71"/>
    <mergeCell ref="W71:X71"/>
    <mergeCell ref="B70:Z70"/>
    <mergeCell ref="AA70:AB70"/>
    <mergeCell ref="AC70:AD70"/>
    <mergeCell ref="AE70:AF70"/>
    <mergeCell ref="AG70:AH70"/>
    <mergeCell ref="AI70:AJ70"/>
    <mergeCell ref="AK71:AL71"/>
    <mergeCell ref="AM71:AN71"/>
    <mergeCell ref="AO71:AP71"/>
    <mergeCell ref="AQ71:AR71"/>
    <mergeCell ref="AS71:AT71"/>
    <mergeCell ref="AI69:AJ69"/>
    <mergeCell ref="AK69:AL69"/>
    <mergeCell ref="AM69:AN69"/>
    <mergeCell ref="AO69:AP69"/>
    <mergeCell ref="AQ69:AR69"/>
    <mergeCell ref="AS69:AT69"/>
    <mergeCell ref="AK68:AL68"/>
    <mergeCell ref="AM68:AN68"/>
    <mergeCell ref="AO68:AP68"/>
    <mergeCell ref="AQ68:AR68"/>
    <mergeCell ref="AS68:AT68"/>
    <mergeCell ref="AI68:AJ68"/>
    <mergeCell ref="B69:Z69"/>
    <mergeCell ref="AA69:AB69"/>
    <mergeCell ref="AC69:AD69"/>
    <mergeCell ref="AE69:AF69"/>
    <mergeCell ref="AG69:AH69"/>
    <mergeCell ref="Y68:Z68"/>
    <mergeCell ref="AA68:AB68"/>
    <mergeCell ref="AC68:AD68"/>
    <mergeCell ref="AE68:AF68"/>
    <mergeCell ref="AG68:AH68"/>
    <mergeCell ref="B68:N68"/>
    <mergeCell ref="O68:P68"/>
    <mergeCell ref="Q68:R68"/>
    <mergeCell ref="S68:T68"/>
    <mergeCell ref="U68:V68"/>
    <mergeCell ref="W68:X68"/>
    <mergeCell ref="AI67:AJ67"/>
    <mergeCell ref="AK67:AL67"/>
    <mergeCell ref="AM67:AN67"/>
    <mergeCell ref="AO67:AP67"/>
    <mergeCell ref="AQ67:AR67"/>
    <mergeCell ref="AS67:AT67"/>
    <mergeCell ref="AK66:AL66"/>
    <mergeCell ref="AM66:AN66"/>
    <mergeCell ref="AO66:AP66"/>
    <mergeCell ref="AQ66:AR66"/>
    <mergeCell ref="AS66:AT66"/>
    <mergeCell ref="AI66:AJ66"/>
    <mergeCell ref="AG65:AH65"/>
    <mergeCell ref="B67:Z67"/>
    <mergeCell ref="AA67:AB67"/>
    <mergeCell ref="AC67:AD67"/>
    <mergeCell ref="AE67:AF67"/>
    <mergeCell ref="AG67:AH67"/>
    <mergeCell ref="Y66:Z66"/>
    <mergeCell ref="AA66:AB66"/>
    <mergeCell ref="AC66:AD66"/>
    <mergeCell ref="AE66:AF66"/>
    <mergeCell ref="AG66:AH66"/>
    <mergeCell ref="B66:N66"/>
    <mergeCell ref="O66:P66"/>
    <mergeCell ref="Q66:R66"/>
    <mergeCell ref="S66:T66"/>
    <mergeCell ref="U66:V66"/>
    <mergeCell ref="W66:X66"/>
    <mergeCell ref="AQ64:AR64"/>
    <mergeCell ref="AS64:AT64"/>
    <mergeCell ref="B65:N65"/>
    <mergeCell ref="O65:P65"/>
    <mergeCell ref="Q65:R65"/>
    <mergeCell ref="S65:T65"/>
    <mergeCell ref="U65:V65"/>
    <mergeCell ref="Y64:Z64"/>
    <mergeCell ref="AA64:AB64"/>
    <mergeCell ref="AC64:AD64"/>
    <mergeCell ref="AE64:AF64"/>
    <mergeCell ref="AG64:AH64"/>
    <mergeCell ref="AI64:AJ64"/>
    <mergeCell ref="AI65:AJ65"/>
    <mergeCell ref="AK65:AL65"/>
    <mergeCell ref="AM65:AN65"/>
    <mergeCell ref="AO65:AP65"/>
    <mergeCell ref="AQ65:AR65"/>
    <mergeCell ref="AS65:AT65"/>
    <mergeCell ref="W65:X65"/>
    <mergeCell ref="Y65:Z65"/>
    <mergeCell ref="AA65:AB65"/>
    <mergeCell ref="AC65:AD65"/>
    <mergeCell ref="AE65:AF65"/>
    <mergeCell ref="B64:N64"/>
    <mergeCell ref="O64:P64"/>
    <mergeCell ref="Q64:R64"/>
    <mergeCell ref="S64:T64"/>
    <mergeCell ref="U64:V64"/>
    <mergeCell ref="W64:X64"/>
    <mergeCell ref="AK64:AL64"/>
    <mergeCell ref="AM64:AN64"/>
    <mergeCell ref="AO64:AP64"/>
    <mergeCell ref="AQ62:AR62"/>
    <mergeCell ref="AS62:AT62"/>
    <mergeCell ref="B63:Z63"/>
    <mergeCell ref="AA63:AB63"/>
    <mergeCell ref="AC63:AD63"/>
    <mergeCell ref="AE63:AF63"/>
    <mergeCell ref="AG63:AH63"/>
    <mergeCell ref="AI63:AJ63"/>
    <mergeCell ref="AK63:AL63"/>
    <mergeCell ref="AM63:AN63"/>
    <mergeCell ref="AO63:AP63"/>
    <mergeCell ref="AQ63:AR63"/>
    <mergeCell ref="AS63:AT63"/>
    <mergeCell ref="B62:Z62"/>
    <mergeCell ref="AA62:AB62"/>
    <mergeCell ref="AC62:AD62"/>
    <mergeCell ref="AE62:AF62"/>
    <mergeCell ref="AG62:AH62"/>
    <mergeCell ref="AI62:AJ62"/>
    <mergeCell ref="AK62:AL62"/>
    <mergeCell ref="AM62:AN62"/>
    <mergeCell ref="AO62:AP62"/>
    <mergeCell ref="A60:BA60"/>
    <mergeCell ref="B61:Z61"/>
    <mergeCell ref="AA61:AB61"/>
    <mergeCell ref="AC61:AD61"/>
    <mergeCell ref="AE61:AF61"/>
    <mergeCell ref="AG61:AH61"/>
    <mergeCell ref="AI61:AJ61"/>
    <mergeCell ref="AK61:AL61"/>
    <mergeCell ref="AM61:AN61"/>
    <mergeCell ref="AO61:AP61"/>
    <mergeCell ref="AQ61:AR61"/>
    <mergeCell ref="AS61:AT61"/>
    <mergeCell ref="AV54:AV59"/>
    <mergeCell ref="AW54:AW59"/>
    <mergeCell ref="AX54:AX59"/>
    <mergeCell ref="AY54:AY59"/>
    <mergeCell ref="AZ54:AZ59"/>
    <mergeCell ref="BA54:BA59"/>
    <mergeCell ref="AP54:AP59"/>
    <mergeCell ref="AQ54:AQ59"/>
    <mergeCell ref="AR54:AR59"/>
    <mergeCell ref="AS54:AS59"/>
    <mergeCell ref="AT54:AT59"/>
    <mergeCell ref="AU54:AU59"/>
    <mergeCell ref="AJ54:AJ59"/>
    <mergeCell ref="AK54:AK59"/>
    <mergeCell ref="AL54:AL59"/>
    <mergeCell ref="AM54:AM59"/>
    <mergeCell ref="AN54:AN59"/>
    <mergeCell ref="AO54:AO59"/>
    <mergeCell ref="AD54:AD59"/>
    <mergeCell ref="AE54:AE59"/>
    <mergeCell ref="AF54:AF59"/>
    <mergeCell ref="AG54:AG59"/>
    <mergeCell ref="AH54:AH59"/>
    <mergeCell ref="AI54:AI59"/>
    <mergeCell ref="X54:X59"/>
    <mergeCell ref="Y54:Y59"/>
    <mergeCell ref="Z54:Z59"/>
    <mergeCell ref="AA54:AA59"/>
    <mergeCell ref="AB54:AB59"/>
    <mergeCell ref="AC54:AC59"/>
    <mergeCell ref="R54:R59"/>
    <mergeCell ref="S54:S59"/>
    <mergeCell ref="T54:T59"/>
    <mergeCell ref="U54:U59"/>
    <mergeCell ref="V54:V59"/>
    <mergeCell ref="W54:W59"/>
    <mergeCell ref="L54:L59"/>
    <mergeCell ref="M54:M59"/>
    <mergeCell ref="N54:N59"/>
    <mergeCell ref="O54:O59"/>
    <mergeCell ref="P54:P59"/>
    <mergeCell ref="Q54:Q59"/>
    <mergeCell ref="F54:F59"/>
    <mergeCell ref="G54:G59"/>
    <mergeCell ref="H54:H59"/>
    <mergeCell ref="I54:I59"/>
    <mergeCell ref="J54:J59"/>
    <mergeCell ref="K54:K59"/>
    <mergeCell ref="AW47:AW52"/>
    <mergeCell ref="AX47:AX52"/>
    <mergeCell ref="AY47:AY52"/>
    <mergeCell ref="AZ47:AZ52"/>
    <mergeCell ref="BA47:BA52"/>
    <mergeCell ref="A54:A59"/>
    <mergeCell ref="B54:B59"/>
    <mergeCell ref="C54:C59"/>
    <mergeCell ref="D54:D59"/>
    <mergeCell ref="E54:E59"/>
    <mergeCell ref="AQ47:AQ52"/>
    <mergeCell ref="AR47:AR52"/>
    <mergeCell ref="AS47:AS52"/>
    <mergeCell ref="AT47:AT52"/>
    <mergeCell ref="AU47:AU52"/>
    <mergeCell ref="AV47:AV52"/>
    <mergeCell ref="AK47:AK52"/>
    <mergeCell ref="AL47:AL52"/>
    <mergeCell ref="AM47:AM52"/>
    <mergeCell ref="AN47:AN52"/>
    <mergeCell ref="AO47:AO52"/>
    <mergeCell ref="AP47:AP52"/>
    <mergeCell ref="AE47:AE52"/>
    <mergeCell ref="AF47:AF52"/>
    <mergeCell ref="AG47:AG52"/>
    <mergeCell ref="AH47:AH52"/>
    <mergeCell ref="AI47:AI52"/>
    <mergeCell ref="AJ47:AJ52"/>
    <mergeCell ref="Y47:Y52"/>
    <mergeCell ref="Z47:Z52"/>
    <mergeCell ref="AA47:AA52"/>
    <mergeCell ref="AB47:AB52"/>
    <mergeCell ref="AC47:AC52"/>
    <mergeCell ref="AD47:AD52"/>
    <mergeCell ref="S47:S52"/>
    <mergeCell ref="T47:T52"/>
    <mergeCell ref="U47:U52"/>
    <mergeCell ref="V47:V52"/>
    <mergeCell ref="W47:W52"/>
    <mergeCell ref="X47:X52"/>
    <mergeCell ref="M47:M52"/>
    <mergeCell ref="N47:N52"/>
    <mergeCell ref="O47:O52"/>
    <mergeCell ref="P47:P52"/>
    <mergeCell ref="Q47:Q52"/>
    <mergeCell ref="R47:R52"/>
    <mergeCell ref="G47:G52"/>
    <mergeCell ref="H47:H52"/>
    <mergeCell ref="I47:I52"/>
    <mergeCell ref="J47:J52"/>
    <mergeCell ref="K47:K52"/>
    <mergeCell ref="L47:L52"/>
    <mergeCell ref="AX40:AX45"/>
    <mergeCell ref="AY40:AY45"/>
    <mergeCell ref="AZ40:AZ45"/>
    <mergeCell ref="AH40:AH45"/>
    <mergeCell ref="U40:U45"/>
    <mergeCell ref="V40:V45"/>
    <mergeCell ref="W40:W45"/>
    <mergeCell ref="X40:X45"/>
    <mergeCell ref="Y40:Y45"/>
    <mergeCell ref="Z40:Z45"/>
    <mergeCell ref="N40:N45"/>
    <mergeCell ref="O40:O45"/>
    <mergeCell ref="P40:P45"/>
    <mergeCell ref="Q40:Q45"/>
    <mergeCell ref="R40:R45"/>
    <mergeCell ref="S40:S45"/>
    <mergeCell ref="G40:G45"/>
    <mergeCell ref="H40:H45"/>
    <mergeCell ref="BA40:BA45"/>
    <mergeCell ref="A47:A52"/>
    <mergeCell ref="B47:B52"/>
    <mergeCell ref="C47:C52"/>
    <mergeCell ref="D47:D52"/>
    <mergeCell ref="E47:E52"/>
    <mergeCell ref="F47:F52"/>
    <mergeCell ref="AR40:AR45"/>
    <mergeCell ref="AS40:AS45"/>
    <mergeCell ref="AT40:AT45"/>
    <mergeCell ref="AU40:AU45"/>
    <mergeCell ref="AV40:AV45"/>
    <mergeCell ref="AW40:AW45"/>
    <mergeCell ref="AI40:AI45"/>
    <mergeCell ref="AL40:AL45"/>
    <mergeCell ref="AM40:AM45"/>
    <mergeCell ref="AN40:AN45"/>
    <mergeCell ref="AO40:AO45"/>
    <mergeCell ref="AQ40:AQ45"/>
    <mergeCell ref="AC40:AC45"/>
    <mergeCell ref="AD40:AD45"/>
    <mergeCell ref="AE40:AE45"/>
    <mergeCell ref="AF40:AF45"/>
    <mergeCell ref="AG40:AG45"/>
    <mergeCell ref="I40:I45"/>
    <mergeCell ref="J40:J45"/>
    <mergeCell ref="L40:L45"/>
    <mergeCell ref="M40:M45"/>
    <mergeCell ref="AX33:AX38"/>
    <mergeCell ref="AY33:AY38"/>
    <mergeCell ref="AZ33:AZ38"/>
    <mergeCell ref="BA33:BA38"/>
    <mergeCell ref="A40:A45"/>
    <mergeCell ref="B40:B45"/>
    <mergeCell ref="C40:C45"/>
    <mergeCell ref="D40:D45"/>
    <mergeCell ref="E40:E45"/>
    <mergeCell ref="F40:F45"/>
    <mergeCell ref="AR33:AR38"/>
    <mergeCell ref="AS33:AS38"/>
    <mergeCell ref="AT33:AT38"/>
    <mergeCell ref="AU33:AU38"/>
    <mergeCell ref="AV33:AV38"/>
    <mergeCell ref="AW33:AW38"/>
    <mergeCell ref="AI33:AI38"/>
    <mergeCell ref="AL33:AL38"/>
    <mergeCell ref="AM33:AM38"/>
    <mergeCell ref="AN33:AN38"/>
    <mergeCell ref="AO33:AO38"/>
    <mergeCell ref="AQ33:AQ38"/>
    <mergeCell ref="AC33:AC38"/>
    <mergeCell ref="AD33:AD38"/>
    <mergeCell ref="AE33:AE38"/>
    <mergeCell ref="AF33:AF38"/>
    <mergeCell ref="AG33:AG38"/>
    <mergeCell ref="AH33:AH38"/>
    <mergeCell ref="U33:U38"/>
    <mergeCell ref="V33:V38"/>
    <mergeCell ref="W33:W38"/>
    <mergeCell ref="X33:X38"/>
    <mergeCell ref="Y33:Y38"/>
    <mergeCell ref="Z33:Z38"/>
    <mergeCell ref="N33:N38"/>
    <mergeCell ref="O33:O38"/>
    <mergeCell ref="P33:P38"/>
    <mergeCell ref="Q33:Q38"/>
    <mergeCell ref="R33:R38"/>
    <mergeCell ref="S33:S38"/>
    <mergeCell ref="G33:G38"/>
    <mergeCell ref="H33:H38"/>
    <mergeCell ref="I33:I38"/>
    <mergeCell ref="J33:J38"/>
    <mergeCell ref="L33:L38"/>
    <mergeCell ref="M33:M38"/>
    <mergeCell ref="AX26:AX31"/>
    <mergeCell ref="AY26:AY31"/>
    <mergeCell ref="AZ26:AZ31"/>
    <mergeCell ref="BA26:BA31"/>
    <mergeCell ref="A33:A38"/>
    <mergeCell ref="B33:B38"/>
    <mergeCell ref="C33:C38"/>
    <mergeCell ref="D33:D38"/>
    <mergeCell ref="E33:E38"/>
    <mergeCell ref="F33:F38"/>
    <mergeCell ref="AR26:AR31"/>
    <mergeCell ref="AS26:AS31"/>
    <mergeCell ref="AT26:AT31"/>
    <mergeCell ref="AU26:AU31"/>
    <mergeCell ref="AV26:AV31"/>
    <mergeCell ref="AW26:AW31"/>
    <mergeCell ref="AI26:AI31"/>
    <mergeCell ref="AL26:AL31"/>
    <mergeCell ref="AM26:AM31"/>
    <mergeCell ref="AN26:AN31"/>
    <mergeCell ref="AO26:AO31"/>
    <mergeCell ref="AQ26:AQ31"/>
    <mergeCell ref="AC26:AC31"/>
    <mergeCell ref="AD26:AD31"/>
    <mergeCell ref="AE26:AE31"/>
    <mergeCell ref="AF26:AF31"/>
    <mergeCell ref="AG26:AG31"/>
    <mergeCell ref="AH26:AH31"/>
    <mergeCell ref="U26:U31"/>
    <mergeCell ref="V26:V31"/>
    <mergeCell ref="W26:W31"/>
    <mergeCell ref="X26:X31"/>
    <mergeCell ref="Y26:Y31"/>
    <mergeCell ref="Z26:Z31"/>
    <mergeCell ref="N26:N31"/>
    <mergeCell ref="O26:O31"/>
    <mergeCell ref="P26:P31"/>
    <mergeCell ref="Q26:Q31"/>
    <mergeCell ref="R26:R31"/>
    <mergeCell ref="S26:S31"/>
    <mergeCell ref="G26:G31"/>
    <mergeCell ref="H26:H31"/>
    <mergeCell ref="I26:I31"/>
    <mergeCell ref="J26:J31"/>
    <mergeCell ref="L26:L31"/>
    <mergeCell ref="M26:M31"/>
    <mergeCell ref="AX19:AX24"/>
    <mergeCell ref="AY19:AY24"/>
    <mergeCell ref="AZ19:AZ24"/>
    <mergeCell ref="BA19:BA24"/>
    <mergeCell ref="A26:A31"/>
    <mergeCell ref="B26:B31"/>
    <mergeCell ref="C26:C31"/>
    <mergeCell ref="D26:D31"/>
    <mergeCell ref="E26:E31"/>
    <mergeCell ref="F26:F31"/>
    <mergeCell ref="AR19:AR24"/>
    <mergeCell ref="AS19:AS24"/>
    <mergeCell ref="AT19:AT24"/>
    <mergeCell ref="AU19:AU24"/>
    <mergeCell ref="AV19:AV24"/>
    <mergeCell ref="AW19:AW24"/>
    <mergeCell ref="AI19:AI24"/>
    <mergeCell ref="AL19:AL24"/>
    <mergeCell ref="AM19:AM24"/>
    <mergeCell ref="AN19:AN24"/>
    <mergeCell ref="AO19:AO24"/>
    <mergeCell ref="AQ19:AQ24"/>
    <mergeCell ref="AC19:AC24"/>
    <mergeCell ref="AD19:AD24"/>
    <mergeCell ref="AE19:AE24"/>
    <mergeCell ref="AF19:AF24"/>
    <mergeCell ref="AG19:AG24"/>
    <mergeCell ref="AH19:AH24"/>
    <mergeCell ref="U19:U24"/>
    <mergeCell ref="V19:V24"/>
    <mergeCell ref="W19:W24"/>
    <mergeCell ref="X19:X24"/>
    <mergeCell ref="Y19:Y24"/>
    <mergeCell ref="Z19:Z24"/>
    <mergeCell ref="N19:N24"/>
    <mergeCell ref="O19:O24"/>
    <mergeCell ref="P19:P24"/>
    <mergeCell ref="Q19:Q24"/>
    <mergeCell ref="R19:R24"/>
    <mergeCell ref="S19:S24"/>
    <mergeCell ref="G19:G24"/>
    <mergeCell ref="H19:H24"/>
    <mergeCell ref="I19:I24"/>
    <mergeCell ref="J19:J24"/>
    <mergeCell ref="L19:L24"/>
    <mergeCell ref="M19:M24"/>
    <mergeCell ref="AX12:AX17"/>
    <mergeCell ref="AY12:AY17"/>
    <mergeCell ref="AZ12:AZ17"/>
    <mergeCell ref="BA12:BA17"/>
    <mergeCell ref="A19:A24"/>
    <mergeCell ref="B19:B24"/>
    <mergeCell ref="C19:C24"/>
    <mergeCell ref="D19:D24"/>
    <mergeCell ref="E19:E24"/>
    <mergeCell ref="F19:F24"/>
    <mergeCell ref="AR12:AR17"/>
    <mergeCell ref="AS12:AS17"/>
    <mergeCell ref="AT12:AT17"/>
    <mergeCell ref="AU12:AU17"/>
    <mergeCell ref="AV12:AV17"/>
    <mergeCell ref="AW12:AW17"/>
    <mergeCell ref="AI12:AI17"/>
    <mergeCell ref="AL12:AL17"/>
    <mergeCell ref="AM12:AM17"/>
    <mergeCell ref="AN12:AN17"/>
    <mergeCell ref="AO12:AO17"/>
    <mergeCell ref="AQ12:AQ17"/>
    <mergeCell ref="AC12:AC17"/>
    <mergeCell ref="AD12:AD17"/>
    <mergeCell ref="AE12:AE17"/>
    <mergeCell ref="AF12:AF17"/>
    <mergeCell ref="AG12:AG17"/>
    <mergeCell ref="AH12:AH17"/>
    <mergeCell ref="U12:U17"/>
    <mergeCell ref="V12:V17"/>
    <mergeCell ref="W12:W17"/>
    <mergeCell ref="X12:X17"/>
    <mergeCell ref="Y12:Y17"/>
    <mergeCell ref="Z12:Z17"/>
    <mergeCell ref="N12:N17"/>
    <mergeCell ref="O12:O17"/>
    <mergeCell ref="P12:P17"/>
    <mergeCell ref="Q12:Q17"/>
    <mergeCell ref="R12:R17"/>
    <mergeCell ref="S12:S17"/>
    <mergeCell ref="G12:G17"/>
    <mergeCell ref="H12:H17"/>
    <mergeCell ref="I12:I17"/>
    <mergeCell ref="J12:J17"/>
    <mergeCell ref="L12:L17"/>
    <mergeCell ref="M12:M17"/>
    <mergeCell ref="AX5:AX10"/>
    <mergeCell ref="AY5:AY10"/>
    <mergeCell ref="AZ5:AZ10"/>
    <mergeCell ref="BA5:BA10"/>
    <mergeCell ref="A12:A17"/>
    <mergeCell ref="B12:B17"/>
    <mergeCell ref="C12:C17"/>
    <mergeCell ref="D12:D17"/>
    <mergeCell ref="E12:E17"/>
    <mergeCell ref="F12:F17"/>
    <mergeCell ref="AR5:AR10"/>
    <mergeCell ref="AS5:AS10"/>
    <mergeCell ref="AT5:AT10"/>
    <mergeCell ref="AU5:AU10"/>
    <mergeCell ref="AV5:AV10"/>
    <mergeCell ref="AW5:AW10"/>
    <mergeCell ref="AL5:AL10"/>
    <mergeCell ref="AM5:AM10"/>
    <mergeCell ref="AN5:AN10"/>
    <mergeCell ref="AO5:AO10"/>
    <mergeCell ref="AP5:AP10"/>
    <mergeCell ref="AQ5:AQ10"/>
    <mergeCell ref="AF5:AF10"/>
    <mergeCell ref="AG5:AG10"/>
    <mergeCell ref="AT2:AV2"/>
    <mergeCell ref="AX2:BA2"/>
    <mergeCell ref="T5:T10"/>
    <mergeCell ref="U5:U10"/>
    <mergeCell ref="V5:V10"/>
    <mergeCell ref="W5:W10"/>
    <mergeCell ref="X5:X10"/>
    <mergeCell ref="Y5:Y10"/>
    <mergeCell ref="N5:N10"/>
    <mergeCell ref="O5:O10"/>
    <mergeCell ref="P5:P10"/>
    <mergeCell ref="Q5:Q10"/>
    <mergeCell ref="R5:R10"/>
    <mergeCell ref="S5:S10"/>
    <mergeCell ref="AH5:AH10"/>
    <mergeCell ref="AI5:AI10"/>
    <mergeCell ref="AJ5:AJ10"/>
    <mergeCell ref="AK5:AK10"/>
    <mergeCell ref="Z5:Z10"/>
    <mergeCell ref="AA5:AA10"/>
    <mergeCell ref="AB5:AB10"/>
    <mergeCell ref="AC5:AC10"/>
    <mergeCell ref="AD5:AD10"/>
    <mergeCell ref="AE5:AE10"/>
    <mergeCell ref="A5:A10"/>
    <mergeCell ref="B5:B10"/>
    <mergeCell ref="C5:C10"/>
    <mergeCell ref="D5:D10"/>
    <mergeCell ref="E5:E10"/>
    <mergeCell ref="F5:F10"/>
    <mergeCell ref="G5:G10"/>
    <mergeCell ref="A1:BA1"/>
    <mergeCell ref="B2:E2"/>
    <mergeCell ref="G2:I2"/>
    <mergeCell ref="K2:N2"/>
    <mergeCell ref="O2:R2"/>
    <mergeCell ref="T2:V2"/>
    <mergeCell ref="X2:Z2"/>
    <mergeCell ref="AB2:AE2"/>
    <mergeCell ref="AG2:AI2"/>
    <mergeCell ref="AK2:AN2"/>
    <mergeCell ref="H5:H10"/>
    <mergeCell ref="I5:I10"/>
    <mergeCell ref="J5:J10"/>
    <mergeCell ref="K5:K10"/>
    <mergeCell ref="L5:L10"/>
    <mergeCell ref="M5:M10"/>
    <mergeCell ref="AO2:AR2"/>
  </mergeCells>
  <pageMargins left="0.39370078740157499" right="0.39370078740157499" top="0.39370078740157499" bottom="0.39370078740157499" header="0" footer="0"/>
  <pageSetup paperSize="9" scale="90" fitToHeight="0" orientation="landscape"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Right="0"/>
  </sheetPr>
  <dimension ref="A1:BY162"/>
  <sheetViews>
    <sheetView showZeros="0" tabSelected="1" zoomScale="80" zoomScaleNormal="80" workbookViewId="0">
      <pane xSplit="14" ySplit="6" topLeftCell="O49" activePane="bottomRight" state="frozen"/>
      <selection pane="topRight" activeCell="O1" sqref="O1"/>
      <selection pane="bottomLeft" activeCell="A7" sqref="A7"/>
      <selection pane="bottomRight" activeCell="B60" sqref="B60"/>
    </sheetView>
  </sheetViews>
  <sheetFormatPr defaultColWidth="12.5703125" defaultRowHeight="14.25" customHeight="1" x14ac:dyDescent="0.15"/>
  <cols>
    <col min="1" max="1" width="9.7109375" style="93" customWidth="1"/>
    <col min="2" max="2" width="23.85546875" style="10" customWidth="1"/>
    <col min="3" max="3" width="4.7109375" style="10" customWidth="1"/>
    <col min="4" max="4" width="4.140625" style="10" customWidth="1"/>
    <col min="5" max="6" width="4.85546875" style="10" customWidth="1"/>
    <col min="7" max="7" width="5.28515625" style="18" customWidth="1"/>
    <col min="8" max="8" width="4.85546875" style="18" customWidth="1"/>
    <col min="9" max="9" width="5.28515625" style="18" customWidth="1"/>
    <col min="10" max="10" width="4.85546875" style="18" customWidth="1"/>
    <col min="11" max="11" width="4.28515625" style="18" customWidth="1"/>
    <col min="12" max="12" width="5.28515625" style="18" customWidth="1"/>
    <col min="13" max="13" width="4.5703125" style="18" customWidth="1"/>
    <col min="14" max="14" width="5" style="18" customWidth="1"/>
    <col min="15" max="15" width="4" style="10" customWidth="1"/>
    <col min="16" max="16" width="5.42578125" style="10" customWidth="1"/>
    <col min="17" max="17" width="4.5703125" style="10" customWidth="1"/>
    <col min="18" max="18" width="4.42578125" style="10" customWidth="1"/>
    <col min="19" max="19" width="5.140625" style="10" customWidth="1"/>
    <col min="20" max="20" width="5.85546875" style="94" customWidth="1"/>
    <col min="21" max="21" width="4" style="10" customWidth="1"/>
    <col min="22" max="22" width="4.5703125" style="10" customWidth="1"/>
    <col min="23" max="23" width="4" style="10" customWidth="1"/>
    <col min="24" max="25" width="4.7109375" style="10" customWidth="1"/>
    <col min="26" max="26" width="5.5703125" style="95" customWidth="1"/>
    <col min="27" max="28" width="4" style="10" customWidth="1"/>
    <col min="29" max="29" width="5.28515625" style="10" customWidth="1"/>
    <col min="30" max="31" width="4.5703125" style="10" customWidth="1"/>
    <col min="32" max="32" width="6.140625" style="95" customWidth="1"/>
    <col min="33" max="34" width="4" style="10" customWidth="1"/>
    <col min="35" max="35" width="5.42578125" style="10" customWidth="1"/>
    <col min="36" max="36" width="4.5703125" style="10" customWidth="1"/>
    <col min="37" max="37" width="4.85546875" style="10" customWidth="1"/>
    <col min="38" max="38" width="6.28515625" style="95" customWidth="1"/>
    <col min="39" max="40" width="4" style="10" customWidth="1"/>
    <col min="41" max="41" width="5.7109375" style="10" customWidth="1"/>
    <col min="42" max="42" width="4.42578125" style="10" customWidth="1"/>
    <col min="43" max="43" width="4.7109375" style="10" customWidth="1"/>
    <col min="44" max="44" width="6" style="95" customWidth="1"/>
    <col min="45" max="46" width="4" style="10" customWidth="1"/>
    <col min="47" max="47" width="5.42578125" style="10" customWidth="1"/>
    <col min="48" max="48" width="4.42578125" style="10" customWidth="1"/>
    <col min="49" max="49" width="4.5703125" style="10" customWidth="1"/>
    <col min="50" max="50" width="6" style="95" customWidth="1"/>
    <col min="51" max="52" width="4" style="10" customWidth="1"/>
    <col min="53" max="53" width="5.7109375" style="10" customWidth="1"/>
    <col min="54" max="54" width="4.42578125" style="10" customWidth="1"/>
    <col min="55" max="55" width="4.7109375" style="10" customWidth="1"/>
    <col min="56" max="56" width="5.28515625" style="95" customWidth="1"/>
    <col min="57" max="58" width="4" style="10" customWidth="1"/>
    <col min="59" max="59" width="5.42578125" style="10" customWidth="1"/>
    <col min="60" max="60" width="4.42578125" style="10" customWidth="1"/>
    <col min="61" max="61" width="4.5703125" style="10" customWidth="1"/>
    <col min="62" max="62" width="6.140625" style="95" customWidth="1"/>
    <col min="63" max="64" width="4" style="10" customWidth="1"/>
    <col min="65" max="65" width="5.28515625" style="10" customWidth="1"/>
    <col min="66" max="66" width="4.7109375" style="10" customWidth="1"/>
    <col min="67" max="67" width="4.85546875" style="10" customWidth="1"/>
    <col min="68" max="68" width="5.85546875" style="95" customWidth="1"/>
    <col min="69" max="70" width="4" style="10" customWidth="1"/>
    <col min="71" max="71" width="5.140625" style="10" customWidth="1"/>
    <col min="72" max="72" width="4.7109375" style="10" customWidth="1"/>
    <col min="73" max="73" width="4.85546875" style="10" customWidth="1"/>
    <col min="74" max="74" width="6.5703125" style="95" customWidth="1"/>
    <col min="75" max="75" width="12.5703125" style="10"/>
    <col min="76" max="76" width="18.7109375" style="10" customWidth="1"/>
    <col min="77" max="16384" width="12.5703125" style="10"/>
  </cols>
  <sheetData>
    <row r="1" spans="1:77" s="2" customFormat="1" ht="10.5" customHeight="1" x14ac:dyDescent="0.15">
      <c r="A1" s="345" t="s">
        <v>0</v>
      </c>
      <c r="B1" s="345" t="s">
        <v>1</v>
      </c>
      <c r="C1" s="346" t="s">
        <v>2</v>
      </c>
      <c r="D1" s="346"/>
      <c r="E1" s="346"/>
      <c r="F1" s="346"/>
      <c r="G1" s="347" t="s">
        <v>3</v>
      </c>
      <c r="H1" s="350"/>
      <c r="I1" s="351"/>
      <c r="J1" s="351"/>
      <c r="K1" s="351"/>
      <c r="L1" s="351"/>
      <c r="M1" s="351"/>
      <c r="N1" s="352"/>
      <c r="O1" s="353" t="s">
        <v>4</v>
      </c>
      <c r="P1" s="353"/>
      <c r="Q1" s="353"/>
      <c r="R1" s="353"/>
      <c r="S1" s="353"/>
      <c r="T1" s="353"/>
      <c r="U1" s="353"/>
      <c r="V1" s="353"/>
      <c r="W1" s="353"/>
      <c r="X1" s="353"/>
      <c r="Y1" s="353"/>
      <c r="Z1" s="353"/>
      <c r="AA1" s="353"/>
      <c r="AB1" s="353"/>
      <c r="AC1" s="353"/>
      <c r="AD1" s="353"/>
      <c r="AE1" s="353"/>
      <c r="AF1" s="353"/>
      <c r="AG1" s="353"/>
      <c r="AH1" s="353"/>
      <c r="AI1" s="353"/>
      <c r="AJ1" s="353"/>
      <c r="AK1" s="353"/>
      <c r="AL1" s="353"/>
      <c r="AM1" s="353"/>
      <c r="AN1" s="353"/>
      <c r="AO1" s="353"/>
      <c r="AP1" s="353"/>
      <c r="AQ1" s="353"/>
      <c r="AR1" s="353"/>
      <c r="AS1" s="353"/>
      <c r="AT1" s="353"/>
      <c r="AU1" s="353"/>
      <c r="AV1" s="353"/>
      <c r="AW1" s="353"/>
      <c r="AX1" s="353"/>
      <c r="AY1" s="353"/>
      <c r="AZ1" s="353"/>
      <c r="BA1" s="353"/>
      <c r="BB1" s="353"/>
      <c r="BC1" s="353"/>
      <c r="BD1" s="353"/>
      <c r="BE1" s="353"/>
      <c r="BF1" s="353"/>
      <c r="BG1" s="353"/>
      <c r="BH1" s="353"/>
      <c r="BI1" s="353"/>
      <c r="BJ1" s="353"/>
      <c r="BK1" s="353"/>
      <c r="BL1" s="353"/>
      <c r="BM1" s="353"/>
      <c r="BN1" s="353"/>
      <c r="BO1" s="353"/>
      <c r="BP1" s="353"/>
      <c r="BQ1" s="353"/>
      <c r="BR1" s="353"/>
      <c r="BS1" s="353"/>
      <c r="BT1" s="353"/>
      <c r="BU1" s="353"/>
      <c r="BV1" s="353"/>
      <c r="BW1" s="1"/>
      <c r="BX1" s="1"/>
      <c r="BY1" s="1"/>
    </row>
    <row r="2" spans="1:77" s="2" customFormat="1" ht="10.5" customHeight="1" x14ac:dyDescent="0.15">
      <c r="A2" s="345"/>
      <c r="B2" s="345"/>
      <c r="C2" s="346"/>
      <c r="D2" s="346"/>
      <c r="E2" s="346"/>
      <c r="F2" s="346"/>
      <c r="G2" s="348"/>
      <c r="H2" s="354" t="s">
        <v>5</v>
      </c>
      <c r="I2" s="350" t="s">
        <v>6</v>
      </c>
      <c r="J2" s="351"/>
      <c r="K2" s="351"/>
      <c r="L2" s="351"/>
      <c r="M2" s="351"/>
      <c r="N2" s="352"/>
      <c r="O2" s="353" t="s">
        <v>7</v>
      </c>
      <c r="P2" s="353"/>
      <c r="Q2" s="353"/>
      <c r="R2" s="353"/>
      <c r="S2" s="353"/>
      <c r="T2" s="353"/>
      <c r="U2" s="353"/>
      <c r="V2" s="353"/>
      <c r="W2" s="353"/>
      <c r="X2" s="353"/>
      <c r="Y2" s="353"/>
      <c r="Z2" s="353"/>
      <c r="AA2" s="353" t="s">
        <v>8</v>
      </c>
      <c r="AB2" s="353"/>
      <c r="AC2" s="353"/>
      <c r="AD2" s="353"/>
      <c r="AE2" s="353"/>
      <c r="AF2" s="353"/>
      <c r="AG2" s="353"/>
      <c r="AH2" s="353"/>
      <c r="AI2" s="353"/>
      <c r="AJ2" s="353"/>
      <c r="AK2" s="353"/>
      <c r="AL2" s="353"/>
      <c r="AM2" s="353" t="s">
        <v>9</v>
      </c>
      <c r="AN2" s="353"/>
      <c r="AO2" s="353"/>
      <c r="AP2" s="353"/>
      <c r="AQ2" s="353"/>
      <c r="AR2" s="353"/>
      <c r="AS2" s="353"/>
      <c r="AT2" s="353"/>
      <c r="AU2" s="353"/>
      <c r="AV2" s="353"/>
      <c r="AW2" s="353"/>
      <c r="AX2" s="353"/>
      <c r="AY2" s="353" t="s">
        <v>10</v>
      </c>
      <c r="AZ2" s="353"/>
      <c r="BA2" s="353"/>
      <c r="BB2" s="353"/>
      <c r="BC2" s="353"/>
      <c r="BD2" s="353"/>
      <c r="BE2" s="353"/>
      <c r="BF2" s="353"/>
      <c r="BG2" s="353"/>
      <c r="BH2" s="353"/>
      <c r="BI2" s="353"/>
      <c r="BJ2" s="353"/>
      <c r="BK2" s="353" t="s">
        <v>11</v>
      </c>
      <c r="BL2" s="353"/>
      <c r="BM2" s="353"/>
      <c r="BN2" s="353"/>
      <c r="BO2" s="353"/>
      <c r="BP2" s="353"/>
      <c r="BQ2" s="353"/>
      <c r="BR2" s="353"/>
      <c r="BS2" s="353"/>
      <c r="BT2" s="353"/>
      <c r="BU2" s="353"/>
      <c r="BV2" s="353"/>
    </row>
    <row r="3" spans="1:77" s="2" customFormat="1" ht="10.5" customHeight="1" x14ac:dyDescent="0.15">
      <c r="A3" s="345"/>
      <c r="B3" s="345"/>
      <c r="C3" s="346" t="s">
        <v>12</v>
      </c>
      <c r="D3" s="346" t="s">
        <v>13</v>
      </c>
      <c r="E3" s="346" t="s">
        <v>14</v>
      </c>
      <c r="F3" s="346" t="s">
        <v>15</v>
      </c>
      <c r="G3" s="348"/>
      <c r="H3" s="355"/>
      <c r="I3" s="354" t="s">
        <v>16</v>
      </c>
      <c r="J3" s="350" t="s">
        <v>17</v>
      </c>
      <c r="K3" s="351"/>
      <c r="L3" s="351"/>
      <c r="M3" s="352"/>
      <c r="N3" s="354" t="s">
        <v>18</v>
      </c>
      <c r="O3" s="357" t="s">
        <v>19</v>
      </c>
      <c r="P3" s="358"/>
      <c r="Q3" s="358"/>
      <c r="R3" s="358"/>
      <c r="S3" s="358"/>
      <c r="T3" s="3">
        <f>14-O132</f>
        <v>14</v>
      </c>
      <c r="U3" s="357" t="s">
        <v>20</v>
      </c>
      <c r="V3" s="358"/>
      <c r="W3" s="358"/>
      <c r="X3" s="358"/>
      <c r="Y3" s="358"/>
      <c r="Z3" s="3">
        <f>18-U132</f>
        <v>18</v>
      </c>
      <c r="AA3" s="357" t="s">
        <v>21</v>
      </c>
      <c r="AB3" s="358"/>
      <c r="AC3" s="358"/>
      <c r="AD3" s="358"/>
      <c r="AE3" s="358"/>
      <c r="AF3" s="3">
        <f>14-AA132</f>
        <v>14</v>
      </c>
      <c r="AG3" s="357" t="s">
        <v>22</v>
      </c>
      <c r="AH3" s="358"/>
      <c r="AI3" s="358"/>
      <c r="AJ3" s="358"/>
      <c r="AK3" s="358"/>
      <c r="AL3" s="3">
        <f>18-AG132</f>
        <v>18</v>
      </c>
      <c r="AM3" s="357" t="s">
        <v>23</v>
      </c>
      <c r="AN3" s="358"/>
      <c r="AO3" s="358"/>
      <c r="AP3" s="358"/>
      <c r="AQ3" s="358"/>
      <c r="AR3" s="3">
        <f>14-AM132</f>
        <v>14</v>
      </c>
      <c r="AS3" s="357" t="s">
        <v>24</v>
      </c>
      <c r="AT3" s="358"/>
      <c r="AU3" s="358"/>
      <c r="AV3" s="358"/>
      <c r="AW3" s="358"/>
      <c r="AX3" s="3">
        <f>18-AS132</f>
        <v>16</v>
      </c>
      <c r="AY3" s="357" t="s">
        <v>25</v>
      </c>
      <c r="AZ3" s="358"/>
      <c r="BA3" s="358"/>
      <c r="BB3" s="358"/>
      <c r="BC3" s="358"/>
      <c r="BD3" s="3">
        <f>14-AY132</f>
        <v>14</v>
      </c>
      <c r="BE3" s="357" t="s">
        <v>26</v>
      </c>
      <c r="BF3" s="358"/>
      <c r="BG3" s="358"/>
      <c r="BH3" s="358"/>
      <c r="BI3" s="358"/>
      <c r="BJ3" s="3">
        <f>18-BE132</f>
        <v>18</v>
      </c>
      <c r="BK3" s="357" t="s">
        <v>27</v>
      </c>
      <c r="BL3" s="358"/>
      <c r="BM3" s="358"/>
      <c r="BN3" s="358"/>
      <c r="BO3" s="358"/>
      <c r="BP3" s="3">
        <f>14-BK132</f>
        <v>14</v>
      </c>
      <c r="BQ3" s="357" t="s">
        <v>28</v>
      </c>
      <c r="BR3" s="358"/>
      <c r="BS3" s="358"/>
      <c r="BT3" s="358"/>
      <c r="BU3" s="358"/>
      <c r="BV3" s="3">
        <f>16-BQ132</f>
        <v>10</v>
      </c>
    </row>
    <row r="4" spans="1:77" s="2" customFormat="1" ht="13.5" customHeight="1" x14ac:dyDescent="0.15">
      <c r="A4" s="345"/>
      <c r="B4" s="345"/>
      <c r="C4" s="346"/>
      <c r="D4" s="346"/>
      <c r="E4" s="346"/>
      <c r="F4" s="346"/>
      <c r="G4" s="348"/>
      <c r="H4" s="355"/>
      <c r="I4" s="355"/>
      <c r="J4" s="354" t="s">
        <v>29</v>
      </c>
      <c r="K4" s="354" t="s">
        <v>30</v>
      </c>
      <c r="L4" s="354" t="s">
        <v>31</v>
      </c>
      <c r="M4" s="354" t="s">
        <v>32</v>
      </c>
      <c r="N4" s="355"/>
      <c r="O4" s="347" t="s">
        <v>29</v>
      </c>
      <c r="P4" s="354" t="s">
        <v>30</v>
      </c>
      <c r="Q4" s="354" t="s">
        <v>31</v>
      </c>
      <c r="R4" s="354" t="s">
        <v>32</v>
      </c>
      <c r="S4" s="347" t="s">
        <v>18</v>
      </c>
      <c r="T4" s="347" t="s">
        <v>3</v>
      </c>
      <c r="U4" s="353" t="s">
        <v>29</v>
      </c>
      <c r="V4" s="354" t="s">
        <v>30</v>
      </c>
      <c r="W4" s="354" t="s">
        <v>31</v>
      </c>
      <c r="X4" s="346" t="s">
        <v>32</v>
      </c>
      <c r="Y4" s="353" t="s">
        <v>18</v>
      </c>
      <c r="Z4" s="359" t="s">
        <v>3</v>
      </c>
      <c r="AA4" s="353" t="s">
        <v>29</v>
      </c>
      <c r="AB4" s="354" t="s">
        <v>30</v>
      </c>
      <c r="AC4" s="354" t="s">
        <v>31</v>
      </c>
      <c r="AD4" s="346" t="s">
        <v>32</v>
      </c>
      <c r="AE4" s="353" t="s">
        <v>18</v>
      </c>
      <c r="AF4" s="359" t="s">
        <v>3</v>
      </c>
      <c r="AG4" s="353" t="s">
        <v>29</v>
      </c>
      <c r="AH4" s="354" t="s">
        <v>30</v>
      </c>
      <c r="AI4" s="354" t="s">
        <v>31</v>
      </c>
      <c r="AJ4" s="346" t="s">
        <v>32</v>
      </c>
      <c r="AK4" s="353" t="s">
        <v>18</v>
      </c>
      <c r="AL4" s="359" t="s">
        <v>3</v>
      </c>
      <c r="AM4" s="353" t="s">
        <v>29</v>
      </c>
      <c r="AN4" s="354" t="s">
        <v>30</v>
      </c>
      <c r="AO4" s="354" t="s">
        <v>31</v>
      </c>
      <c r="AP4" s="346" t="s">
        <v>32</v>
      </c>
      <c r="AQ4" s="353" t="s">
        <v>18</v>
      </c>
      <c r="AR4" s="359" t="s">
        <v>3</v>
      </c>
      <c r="AS4" s="353" t="s">
        <v>29</v>
      </c>
      <c r="AT4" s="354" t="s">
        <v>30</v>
      </c>
      <c r="AU4" s="354" t="s">
        <v>31</v>
      </c>
      <c r="AV4" s="346" t="s">
        <v>32</v>
      </c>
      <c r="AW4" s="353" t="s">
        <v>18</v>
      </c>
      <c r="AX4" s="359" t="s">
        <v>3</v>
      </c>
      <c r="AY4" s="353" t="s">
        <v>29</v>
      </c>
      <c r="AZ4" s="354" t="s">
        <v>30</v>
      </c>
      <c r="BA4" s="354" t="s">
        <v>31</v>
      </c>
      <c r="BB4" s="346" t="s">
        <v>32</v>
      </c>
      <c r="BC4" s="353" t="s">
        <v>18</v>
      </c>
      <c r="BD4" s="359" t="s">
        <v>3</v>
      </c>
      <c r="BE4" s="353" t="s">
        <v>29</v>
      </c>
      <c r="BF4" s="354" t="s">
        <v>30</v>
      </c>
      <c r="BG4" s="354" t="s">
        <v>31</v>
      </c>
      <c r="BH4" s="346" t="s">
        <v>32</v>
      </c>
      <c r="BI4" s="353" t="s">
        <v>18</v>
      </c>
      <c r="BJ4" s="359" t="s">
        <v>3</v>
      </c>
      <c r="BK4" s="353" t="s">
        <v>29</v>
      </c>
      <c r="BL4" s="354" t="s">
        <v>30</v>
      </c>
      <c r="BM4" s="354" t="s">
        <v>31</v>
      </c>
      <c r="BN4" s="346" t="s">
        <v>32</v>
      </c>
      <c r="BO4" s="353" t="s">
        <v>18</v>
      </c>
      <c r="BP4" s="359" t="s">
        <v>3</v>
      </c>
      <c r="BQ4" s="353" t="s">
        <v>29</v>
      </c>
      <c r="BR4" s="354" t="s">
        <v>30</v>
      </c>
      <c r="BS4" s="354" t="s">
        <v>31</v>
      </c>
      <c r="BT4" s="346" t="s">
        <v>32</v>
      </c>
      <c r="BU4" s="353" t="s">
        <v>18</v>
      </c>
      <c r="BV4" s="359" t="s">
        <v>3</v>
      </c>
    </row>
    <row r="5" spans="1:77" s="2" customFormat="1" ht="18" customHeight="1" x14ac:dyDescent="0.15">
      <c r="A5" s="345"/>
      <c r="B5" s="345"/>
      <c r="C5" s="346"/>
      <c r="D5" s="346"/>
      <c r="E5" s="346"/>
      <c r="F5" s="346"/>
      <c r="G5" s="348"/>
      <c r="H5" s="355"/>
      <c r="I5" s="355"/>
      <c r="J5" s="355"/>
      <c r="K5" s="355"/>
      <c r="L5" s="355"/>
      <c r="M5" s="355"/>
      <c r="N5" s="355"/>
      <c r="O5" s="348"/>
      <c r="P5" s="355"/>
      <c r="Q5" s="355"/>
      <c r="R5" s="355"/>
      <c r="S5" s="348"/>
      <c r="T5" s="348"/>
      <c r="U5" s="353"/>
      <c r="V5" s="355"/>
      <c r="W5" s="355"/>
      <c r="X5" s="346"/>
      <c r="Y5" s="353"/>
      <c r="Z5" s="359"/>
      <c r="AA5" s="353"/>
      <c r="AB5" s="355"/>
      <c r="AC5" s="355"/>
      <c r="AD5" s="346"/>
      <c r="AE5" s="353"/>
      <c r="AF5" s="359"/>
      <c r="AG5" s="353"/>
      <c r="AH5" s="355"/>
      <c r="AI5" s="355"/>
      <c r="AJ5" s="346"/>
      <c r="AK5" s="353"/>
      <c r="AL5" s="359"/>
      <c r="AM5" s="353"/>
      <c r="AN5" s="355"/>
      <c r="AO5" s="355"/>
      <c r="AP5" s="346"/>
      <c r="AQ5" s="353"/>
      <c r="AR5" s="359"/>
      <c r="AS5" s="353"/>
      <c r="AT5" s="355"/>
      <c r="AU5" s="355"/>
      <c r="AV5" s="346"/>
      <c r="AW5" s="353"/>
      <c r="AX5" s="359"/>
      <c r="AY5" s="353"/>
      <c r="AZ5" s="355"/>
      <c r="BA5" s="355"/>
      <c r="BB5" s="346"/>
      <c r="BC5" s="353"/>
      <c r="BD5" s="359"/>
      <c r="BE5" s="353"/>
      <c r="BF5" s="355"/>
      <c r="BG5" s="355"/>
      <c r="BH5" s="346"/>
      <c r="BI5" s="353"/>
      <c r="BJ5" s="359"/>
      <c r="BK5" s="353"/>
      <c r="BL5" s="355"/>
      <c r="BM5" s="355"/>
      <c r="BN5" s="346"/>
      <c r="BO5" s="353"/>
      <c r="BP5" s="359"/>
      <c r="BQ5" s="353"/>
      <c r="BR5" s="355"/>
      <c r="BS5" s="355"/>
      <c r="BT5" s="346"/>
      <c r="BU5" s="353"/>
      <c r="BV5" s="359"/>
    </row>
    <row r="6" spans="1:77" s="2" customFormat="1" ht="28.5" customHeight="1" x14ac:dyDescent="0.15">
      <c r="A6" s="345"/>
      <c r="B6" s="345"/>
      <c r="C6" s="346"/>
      <c r="D6" s="346"/>
      <c r="E6" s="346"/>
      <c r="F6" s="346"/>
      <c r="G6" s="349"/>
      <c r="H6" s="356"/>
      <c r="I6" s="356"/>
      <c r="J6" s="356"/>
      <c r="K6" s="356"/>
      <c r="L6" s="356"/>
      <c r="M6" s="356"/>
      <c r="N6" s="356"/>
      <c r="O6" s="349"/>
      <c r="P6" s="356"/>
      <c r="Q6" s="356"/>
      <c r="R6" s="356"/>
      <c r="S6" s="349"/>
      <c r="T6" s="349"/>
      <c r="U6" s="353"/>
      <c r="V6" s="356"/>
      <c r="W6" s="356"/>
      <c r="X6" s="346"/>
      <c r="Y6" s="353"/>
      <c r="Z6" s="359"/>
      <c r="AA6" s="353"/>
      <c r="AB6" s="356"/>
      <c r="AC6" s="356"/>
      <c r="AD6" s="346"/>
      <c r="AE6" s="353"/>
      <c r="AF6" s="359"/>
      <c r="AG6" s="353"/>
      <c r="AH6" s="356"/>
      <c r="AI6" s="356"/>
      <c r="AJ6" s="346"/>
      <c r="AK6" s="353"/>
      <c r="AL6" s="359"/>
      <c r="AM6" s="353"/>
      <c r="AN6" s="356"/>
      <c r="AO6" s="356"/>
      <c r="AP6" s="346"/>
      <c r="AQ6" s="353"/>
      <c r="AR6" s="359"/>
      <c r="AS6" s="353"/>
      <c r="AT6" s="356"/>
      <c r="AU6" s="356"/>
      <c r="AV6" s="346"/>
      <c r="AW6" s="353"/>
      <c r="AX6" s="359"/>
      <c r="AY6" s="353"/>
      <c r="AZ6" s="356"/>
      <c r="BA6" s="356"/>
      <c r="BB6" s="346"/>
      <c r="BC6" s="353"/>
      <c r="BD6" s="359"/>
      <c r="BE6" s="353"/>
      <c r="BF6" s="356"/>
      <c r="BG6" s="356"/>
      <c r="BH6" s="346"/>
      <c r="BI6" s="353"/>
      <c r="BJ6" s="359"/>
      <c r="BK6" s="353"/>
      <c r="BL6" s="356"/>
      <c r="BM6" s="356"/>
      <c r="BN6" s="346"/>
      <c r="BO6" s="353"/>
      <c r="BP6" s="359"/>
      <c r="BQ6" s="353"/>
      <c r="BR6" s="356"/>
      <c r="BS6" s="356"/>
      <c r="BT6" s="346"/>
      <c r="BU6" s="353"/>
      <c r="BV6" s="359"/>
    </row>
    <row r="7" spans="1:77" ht="15.75" customHeight="1" thickBot="1" x14ac:dyDescent="0.2">
      <c r="A7" s="4"/>
      <c r="B7" s="5"/>
      <c r="C7" s="6"/>
      <c r="D7" s="6"/>
      <c r="E7" s="6"/>
      <c r="F7" s="6"/>
      <c r="G7" s="7"/>
      <c r="H7" s="7"/>
      <c r="I7" s="7"/>
      <c r="J7" s="7"/>
      <c r="K7" s="7"/>
      <c r="L7" s="7"/>
      <c r="M7" s="7"/>
      <c r="N7" s="7"/>
      <c r="O7" s="6"/>
      <c r="P7" s="6"/>
      <c r="Q7" s="6"/>
      <c r="R7" s="6"/>
      <c r="S7" s="6"/>
      <c r="T7" s="8"/>
      <c r="U7" s="6"/>
      <c r="V7" s="6"/>
      <c r="W7" s="6"/>
      <c r="X7" s="6"/>
      <c r="Y7" s="6"/>
      <c r="Z7" s="9"/>
      <c r="AA7" s="6"/>
      <c r="AB7" s="6"/>
      <c r="AC7" s="6"/>
      <c r="AD7" s="6"/>
      <c r="AE7" s="6"/>
      <c r="AF7" s="9"/>
      <c r="AG7" s="6"/>
      <c r="AH7" s="6"/>
      <c r="AI7" s="6"/>
      <c r="AJ7" s="6"/>
      <c r="AK7" s="6"/>
      <c r="AL7" s="9"/>
      <c r="AM7" s="6"/>
      <c r="AN7" s="6"/>
      <c r="AO7" s="6"/>
      <c r="AP7" s="6"/>
      <c r="AQ7" s="6"/>
      <c r="AR7" s="9"/>
      <c r="AS7" s="6"/>
      <c r="AT7" s="6"/>
      <c r="AU7" s="6"/>
      <c r="AV7" s="6"/>
      <c r="AW7" s="6"/>
      <c r="AX7" s="284"/>
      <c r="AY7" s="6"/>
      <c r="AZ7" s="6"/>
      <c r="BA7" s="6"/>
      <c r="BB7" s="6"/>
      <c r="BC7" s="6"/>
      <c r="BD7" s="284"/>
      <c r="BE7" s="6"/>
      <c r="BF7" s="6"/>
      <c r="BG7" s="6"/>
      <c r="BH7" s="6"/>
      <c r="BI7" s="6"/>
      <c r="BJ7" s="9"/>
      <c r="BK7" s="6"/>
      <c r="BL7" s="6"/>
      <c r="BM7" s="6"/>
      <c r="BN7" s="6"/>
      <c r="BO7" s="6"/>
      <c r="BP7" s="9"/>
      <c r="BQ7" s="6"/>
      <c r="BR7" s="6"/>
      <c r="BS7" s="6"/>
      <c r="BT7" s="6"/>
      <c r="BU7" s="6"/>
      <c r="BV7" s="9"/>
    </row>
    <row r="8" spans="1:77" s="18" customFormat="1" ht="22.5" customHeight="1" thickBot="1" x14ac:dyDescent="0.35">
      <c r="A8" s="11"/>
      <c r="B8" s="12" t="s">
        <v>33</v>
      </c>
      <c r="C8" s="13"/>
      <c r="D8" s="14"/>
      <c r="E8" s="14"/>
      <c r="F8" s="14"/>
      <c r="G8" s="15">
        <f>G10+G132+G151</f>
        <v>240</v>
      </c>
      <c r="H8" s="16">
        <f>I8+N8</f>
        <v>8640</v>
      </c>
      <c r="I8" s="15">
        <f>I10+I132+I151</f>
        <v>3310</v>
      </c>
      <c r="J8" s="15"/>
      <c r="K8" s="15"/>
      <c r="L8" s="15"/>
      <c r="M8" s="15"/>
      <c r="N8" s="15">
        <f>N10+N132+N151</f>
        <v>5330</v>
      </c>
      <c r="O8" s="15"/>
      <c r="P8" s="15"/>
      <c r="Q8" s="15"/>
      <c r="R8" s="15"/>
      <c r="S8" s="15"/>
      <c r="T8" s="15">
        <f>T10+T132+T151</f>
        <v>22</v>
      </c>
      <c r="U8" s="15"/>
      <c r="V8" s="15"/>
      <c r="W8" s="15"/>
      <c r="X8" s="15"/>
      <c r="Y8" s="15"/>
      <c r="Z8" s="15">
        <f>Z10+Z132+Z151</f>
        <v>30</v>
      </c>
      <c r="AA8" s="15"/>
      <c r="AB8" s="15"/>
      <c r="AC8" s="15"/>
      <c r="AD8" s="15"/>
      <c r="AE8" s="15"/>
      <c r="AF8" s="15">
        <f>AF10+AF132+AF151</f>
        <v>23</v>
      </c>
      <c r="AG8" s="15"/>
      <c r="AH8" s="15"/>
      <c r="AI8" s="15"/>
      <c r="AJ8" s="15"/>
      <c r="AK8" s="15"/>
      <c r="AL8" s="15">
        <f>AL10+AL132+AL151</f>
        <v>20</v>
      </c>
      <c r="AM8" s="15"/>
      <c r="AN8" s="15"/>
      <c r="AO8" s="15"/>
      <c r="AP8" s="15"/>
      <c r="AQ8" s="15"/>
      <c r="AR8" s="17">
        <f>AR10+AR132+AR151</f>
        <v>20</v>
      </c>
      <c r="AS8" s="15"/>
      <c r="AT8" s="15"/>
      <c r="AU8" s="15"/>
      <c r="AV8" s="15"/>
      <c r="AW8" s="15"/>
      <c r="AX8" s="15">
        <f>AX10+AX132+AX151</f>
        <v>29</v>
      </c>
      <c r="AY8" s="15"/>
      <c r="AZ8" s="15"/>
      <c r="BA8" s="15"/>
      <c r="BB8" s="15"/>
      <c r="BC8" s="15"/>
      <c r="BD8" s="17">
        <f>BD10+BD132+BD151</f>
        <v>18</v>
      </c>
      <c r="BE8" s="15"/>
      <c r="BF8" s="15"/>
      <c r="BG8" s="15"/>
      <c r="BH8" s="15"/>
      <c r="BI8" s="15"/>
      <c r="BJ8" s="15">
        <f>BJ10+BJ132+BJ151</f>
        <v>29</v>
      </c>
      <c r="BK8" s="15"/>
      <c r="BL8" s="15"/>
      <c r="BM8" s="15"/>
      <c r="BN8" s="15"/>
      <c r="BO8" s="15"/>
      <c r="BP8" s="15">
        <f>BP10+BP132+BP151</f>
        <v>19</v>
      </c>
      <c r="BQ8" s="15"/>
      <c r="BR8" s="15"/>
      <c r="BS8" s="15"/>
      <c r="BT8" s="15"/>
      <c r="BU8" s="15"/>
      <c r="BV8" s="15">
        <f>BV10+BV132+BV151</f>
        <v>30</v>
      </c>
      <c r="BX8" s="19" t="b">
        <f>IF(G8=SUM(T8,Z8,AF8,AL8,AR8,AX8,BD8,BJ8,BP8,BV8),TRUE)</f>
        <v>1</v>
      </c>
    </row>
    <row r="9" spans="1:77" ht="9" customHeight="1" thickBot="1" x14ac:dyDescent="0.2">
      <c r="A9" s="4"/>
      <c r="B9" s="20"/>
      <c r="C9" s="4"/>
      <c r="D9" s="4"/>
      <c r="E9" s="4"/>
      <c r="F9" s="4"/>
      <c r="G9" s="21"/>
      <c r="H9" s="21"/>
      <c r="I9" s="21"/>
      <c r="J9" s="21"/>
      <c r="K9" s="21"/>
      <c r="L9" s="21"/>
      <c r="M9" s="21"/>
      <c r="N9" s="21"/>
      <c r="O9" s="22"/>
      <c r="P9" s="22"/>
      <c r="Q9" s="22"/>
      <c r="R9" s="22"/>
      <c r="S9" s="22"/>
      <c r="T9" s="21"/>
      <c r="U9" s="22"/>
      <c r="V9" s="22"/>
      <c r="W9" s="22"/>
      <c r="X9" s="22"/>
      <c r="Y9" s="22"/>
      <c r="Z9" s="21"/>
      <c r="AA9" s="22"/>
      <c r="AB9" s="22"/>
      <c r="AC9" s="22"/>
      <c r="AD9" s="22"/>
      <c r="AE9" s="22"/>
      <c r="AF9" s="21"/>
      <c r="AG9" s="22"/>
      <c r="AH9" s="22"/>
      <c r="AI9" s="22"/>
      <c r="AJ9" s="22"/>
      <c r="AK9" s="22"/>
      <c r="AL9" s="21"/>
      <c r="AM9" s="22"/>
      <c r="AN9" s="22"/>
      <c r="AO9" s="22"/>
      <c r="AP9" s="22"/>
      <c r="AQ9" s="22"/>
      <c r="AR9" s="21"/>
      <c r="AS9" s="22"/>
      <c r="AT9" s="22"/>
      <c r="AU9" s="22"/>
      <c r="AV9" s="22"/>
      <c r="AW9" s="22"/>
      <c r="AX9" s="21"/>
      <c r="AY9" s="22"/>
      <c r="AZ9" s="22"/>
      <c r="BA9" s="22"/>
      <c r="BB9" s="22"/>
      <c r="BC9" s="22"/>
      <c r="BD9" s="21"/>
      <c r="BE9" s="22"/>
      <c r="BF9" s="22"/>
      <c r="BG9" s="22"/>
      <c r="BH9" s="22"/>
      <c r="BI9" s="22"/>
      <c r="BJ9" s="21"/>
      <c r="BK9" s="22"/>
      <c r="BL9" s="22"/>
      <c r="BM9" s="22"/>
      <c r="BN9" s="22"/>
      <c r="BO9" s="22"/>
      <c r="BP9" s="21"/>
      <c r="BQ9" s="22"/>
      <c r="BR9" s="22"/>
      <c r="BS9" s="22"/>
      <c r="BT9" s="22"/>
      <c r="BU9" s="22"/>
      <c r="BV9" s="21"/>
    </row>
    <row r="10" spans="1:77" s="18" customFormat="1" ht="21" customHeight="1" thickBot="1" x14ac:dyDescent="0.35">
      <c r="A10" s="11" t="s">
        <v>34</v>
      </c>
      <c r="B10" s="12" t="s">
        <v>35</v>
      </c>
      <c r="C10" s="13"/>
      <c r="D10" s="14"/>
      <c r="E10" s="14"/>
      <c r="F10" s="14"/>
      <c r="G10" s="15">
        <f t="shared" ref="G10:AL10" si="0">G12+G54</f>
        <v>219</v>
      </c>
      <c r="H10" s="15">
        <f t="shared" si="0"/>
        <v>7884</v>
      </c>
      <c r="I10" s="15">
        <f t="shared" si="0"/>
        <v>2846</v>
      </c>
      <c r="J10" s="15">
        <f t="shared" si="0"/>
        <v>972</v>
      </c>
      <c r="K10" s="15">
        <f t="shared" si="0"/>
        <v>136</v>
      </c>
      <c r="L10" s="15">
        <f t="shared" si="0"/>
        <v>982</v>
      </c>
      <c r="M10" s="15">
        <f t="shared" si="0"/>
        <v>756</v>
      </c>
      <c r="N10" s="15">
        <f t="shared" si="0"/>
        <v>5038</v>
      </c>
      <c r="O10" s="15">
        <f t="shared" si="0"/>
        <v>80</v>
      </c>
      <c r="P10" s="15">
        <f t="shared" si="0"/>
        <v>36</v>
      </c>
      <c r="Q10" s="15">
        <f t="shared" si="0"/>
        <v>82</v>
      </c>
      <c r="R10" s="15">
        <f t="shared" si="0"/>
        <v>45</v>
      </c>
      <c r="S10" s="15">
        <f t="shared" si="0"/>
        <v>549</v>
      </c>
      <c r="T10" s="15">
        <f t="shared" si="0"/>
        <v>22</v>
      </c>
      <c r="U10" s="15">
        <f t="shared" si="0"/>
        <v>94</v>
      </c>
      <c r="V10" s="15">
        <f t="shared" si="0"/>
        <v>42</v>
      </c>
      <c r="W10" s="15">
        <f t="shared" si="0"/>
        <v>96</v>
      </c>
      <c r="X10" s="15">
        <f t="shared" si="0"/>
        <v>117</v>
      </c>
      <c r="Y10" s="15">
        <f t="shared" si="0"/>
        <v>731</v>
      </c>
      <c r="Z10" s="15">
        <f t="shared" si="0"/>
        <v>30</v>
      </c>
      <c r="AA10" s="15">
        <f t="shared" si="0"/>
        <v>92</v>
      </c>
      <c r="AB10" s="15">
        <f t="shared" si="0"/>
        <v>14</v>
      </c>
      <c r="AC10" s="15">
        <f t="shared" si="0"/>
        <v>96</v>
      </c>
      <c r="AD10" s="15">
        <f t="shared" si="0"/>
        <v>108</v>
      </c>
      <c r="AE10" s="15">
        <f t="shared" si="0"/>
        <v>518</v>
      </c>
      <c r="AF10" s="15">
        <f t="shared" si="0"/>
        <v>23</v>
      </c>
      <c r="AG10" s="15">
        <f t="shared" si="0"/>
        <v>92</v>
      </c>
      <c r="AH10" s="15">
        <f t="shared" si="0"/>
        <v>44</v>
      </c>
      <c r="AI10" s="15">
        <f t="shared" si="0"/>
        <v>84</v>
      </c>
      <c r="AJ10" s="15">
        <f t="shared" si="0"/>
        <v>81</v>
      </c>
      <c r="AK10" s="15">
        <f t="shared" si="0"/>
        <v>419</v>
      </c>
      <c r="AL10" s="15">
        <f t="shared" si="0"/>
        <v>20</v>
      </c>
      <c r="AM10" s="15">
        <f t="shared" ref="AM10:BV10" si="1">AM12+AM54</f>
        <v>108</v>
      </c>
      <c r="AN10" s="15">
        <f t="shared" si="1"/>
        <v>0</v>
      </c>
      <c r="AO10" s="15">
        <f t="shared" si="1"/>
        <v>104</v>
      </c>
      <c r="AP10" s="15">
        <f t="shared" si="1"/>
        <v>54</v>
      </c>
      <c r="AQ10" s="15">
        <f t="shared" si="1"/>
        <v>454</v>
      </c>
      <c r="AR10" s="15">
        <f t="shared" si="1"/>
        <v>20</v>
      </c>
      <c r="AS10" s="15">
        <f t="shared" si="1"/>
        <v>112</v>
      </c>
      <c r="AT10" s="15">
        <f t="shared" si="1"/>
        <v>0</v>
      </c>
      <c r="AU10" s="15">
        <f t="shared" si="1"/>
        <v>114</v>
      </c>
      <c r="AV10" s="15">
        <f t="shared" si="1"/>
        <v>81</v>
      </c>
      <c r="AW10" s="15">
        <f t="shared" si="1"/>
        <v>629</v>
      </c>
      <c r="AX10" s="15">
        <f t="shared" si="1"/>
        <v>26</v>
      </c>
      <c r="AY10" s="15">
        <f t="shared" si="1"/>
        <v>88</v>
      </c>
      <c r="AZ10" s="15">
        <f t="shared" si="1"/>
        <v>0</v>
      </c>
      <c r="BA10" s="15">
        <f t="shared" si="1"/>
        <v>92</v>
      </c>
      <c r="BB10" s="15">
        <f t="shared" si="1"/>
        <v>54</v>
      </c>
      <c r="BC10" s="15">
        <f t="shared" si="1"/>
        <v>414</v>
      </c>
      <c r="BD10" s="15">
        <f t="shared" si="1"/>
        <v>18</v>
      </c>
      <c r="BE10" s="15">
        <f t="shared" si="1"/>
        <v>142</v>
      </c>
      <c r="BF10" s="15">
        <f t="shared" si="1"/>
        <v>0</v>
      </c>
      <c r="BG10" s="15">
        <f t="shared" si="1"/>
        <v>138</v>
      </c>
      <c r="BH10" s="15">
        <f t="shared" si="1"/>
        <v>108</v>
      </c>
      <c r="BI10" s="15">
        <f t="shared" si="1"/>
        <v>656</v>
      </c>
      <c r="BJ10" s="15">
        <f t="shared" si="1"/>
        <v>29</v>
      </c>
      <c r="BK10" s="15">
        <f t="shared" si="1"/>
        <v>106</v>
      </c>
      <c r="BL10" s="15">
        <f t="shared" si="1"/>
        <v>0</v>
      </c>
      <c r="BM10" s="15">
        <f t="shared" si="1"/>
        <v>114</v>
      </c>
      <c r="BN10" s="15">
        <f t="shared" si="1"/>
        <v>27</v>
      </c>
      <c r="BO10" s="15">
        <f t="shared" si="1"/>
        <v>437</v>
      </c>
      <c r="BP10" s="15">
        <f t="shared" si="1"/>
        <v>19</v>
      </c>
      <c r="BQ10" s="15">
        <f t="shared" si="1"/>
        <v>58</v>
      </c>
      <c r="BR10" s="15">
        <f t="shared" si="1"/>
        <v>0</v>
      </c>
      <c r="BS10" s="15">
        <f t="shared" si="1"/>
        <v>62</v>
      </c>
      <c r="BT10" s="15">
        <f t="shared" si="1"/>
        <v>81</v>
      </c>
      <c r="BU10" s="15">
        <f t="shared" si="1"/>
        <v>231</v>
      </c>
      <c r="BV10" s="15">
        <f t="shared" si="1"/>
        <v>12</v>
      </c>
      <c r="BX10" s="19" t="b">
        <f>IF(G10=SUM(T10,Z10,AF10,AL10,AR10,AX10,BD10,BJ10,BP10,BV10),TRUE)</f>
        <v>1</v>
      </c>
    </row>
    <row r="11" spans="1:77" ht="12" customHeight="1" thickBot="1" x14ac:dyDescent="0.2">
      <c r="A11" s="4"/>
      <c r="B11" s="20"/>
      <c r="C11" s="4"/>
      <c r="D11" s="4"/>
      <c r="E11" s="4"/>
      <c r="F11" s="4"/>
      <c r="G11" s="21"/>
      <c r="H11" s="21"/>
      <c r="I11" s="21"/>
      <c r="J11" s="21"/>
      <c r="K11" s="21"/>
      <c r="L11" s="21"/>
      <c r="M11" s="21"/>
      <c r="N11" s="21"/>
      <c r="O11" s="22"/>
      <c r="P11" s="22"/>
      <c r="Q11" s="22"/>
      <c r="R11" s="22"/>
      <c r="S11" s="22"/>
      <c r="T11" s="21"/>
      <c r="U11" s="22"/>
      <c r="V11" s="22"/>
      <c r="W11" s="22"/>
      <c r="X11" s="22"/>
      <c r="Y11" s="22"/>
      <c r="Z11" s="21"/>
      <c r="AA11" s="22"/>
      <c r="AB11" s="22"/>
      <c r="AC11" s="22"/>
      <c r="AD11" s="22"/>
      <c r="AE11" s="22"/>
      <c r="AF11" s="21"/>
      <c r="AG11" s="22"/>
      <c r="AH11" s="22"/>
      <c r="AI11" s="22"/>
      <c r="AJ11" s="22"/>
      <c r="AK11" s="22"/>
      <c r="AL11" s="21"/>
      <c r="AM11" s="22"/>
      <c r="AN11" s="22"/>
      <c r="AO11" s="22"/>
      <c r="AP11" s="22"/>
      <c r="AQ11" s="22"/>
      <c r="AR11" s="21"/>
      <c r="AS11" s="22"/>
      <c r="AT11" s="22"/>
      <c r="AU11" s="22"/>
      <c r="AV11" s="22"/>
      <c r="AW11" s="22"/>
      <c r="AX11" s="21"/>
      <c r="AY11" s="22"/>
      <c r="AZ11" s="22"/>
      <c r="BA11" s="22"/>
      <c r="BB11" s="22"/>
      <c r="BC11" s="22"/>
      <c r="BD11" s="21"/>
      <c r="BE11" s="22"/>
      <c r="BF11" s="22"/>
      <c r="BG11" s="22"/>
      <c r="BH11" s="22"/>
      <c r="BI11" s="22"/>
      <c r="BJ11" s="21"/>
      <c r="BK11" s="22"/>
      <c r="BL11" s="22"/>
      <c r="BM11" s="22"/>
      <c r="BN11" s="22"/>
      <c r="BO11" s="22"/>
      <c r="BP11" s="21"/>
      <c r="BQ11" s="22"/>
      <c r="BR11" s="22"/>
      <c r="BS11" s="22"/>
      <c r="BT11" s="22"/>
      <c r="BU11" s="22"/>
      <c r="BV11" s="21"/>
    </row>
    <row r="12" spans="1:77" s="18" customFormat="1" ht="21" customHeight="1" thickBot="1" x14ac:dyDescent="0.35">
      <c r="A12" s="11" t="s">
        <v>36</v>
      </c>
      <c r="B12" s="185" t="s">
        <v>180</v>
      </c>
      <c r="C12" s="13"/>
      <c r="D12" s="14"/>
      <c r="E12" s="14"/>
      <c r="F12" s="23"/>
      <c r="G12" s="15">
        <f t="shared" ref="G12:AL12" si="2">SUM(G13:G53)</f>
        <v>146</v>
      </c>
      <c r="H12" s="15">
        <f t="shared" si="2"/>
        <v>5256</v>
      </c>
      <c r="I12" s="15">
        <f t="shared" si="2"/>
        <v>1883</v>
      </c>
      <c r="J12" s="15">
        <f t="shared" si="2"/>
        <v>592</v>
      </c>
      <c r="K12" s="15">
        <f t="shared" si="2"/>
        <v>136</v>
      </c>
      <c r="L12" s="15">
        <f t="shared" si="2"/>
        <v>588</v>
      </c>
      <c r="M12" s="15">
        <f t="shared" si="2"/>
        <v>567</v>
      </c>
      <c r="N12" s="15">
        <f t="shared" si="2"/>
        <v>3373</v>
      </c>
      <c r="O12" s="15">
        <f t="shared" si="2"/>
        <v>64</v>
      </c>
      <c r="P12" s="15">
        <f t="shared" si="2"/>
        <v>36</v>
      </c>
      <c r="Q12" s="15">
        <f t="shared" si="2"/>
        <v>66</v>
      </c>
      <c r="R12" s="15">
        <f t="shared" si="2"/>
        <v>45</v>
      </c>
      <c r="S12" s="15">
        <f t="shared" si="2"/>
        <v>473</v>
      </c>
      <c r="T12" s="15">
        <f t="shared" si="2"/>
        <v>19</v>
      </c>
      <c r="U12" s="15">
        <f t="shared" si="2"/>
        <v>94</v>
      </c>
      <c r="V12" s="15">
        <f t="shared" si="2"/>
        <v>42</v>
      </c>
      <c r="W12" s="15">
        <f t="shared" si="2"/>
        <v>96</v>
      </c>
      <c r="X12" s="15">
        <f t="shared" si="2"/>
        <v>117</v>
      </c>
      <c r="Y12" s="15">
        <f t="shared" si="2"/>
        <v>731</v>
      </c>
      <c r="Z12" s="15">
        <f t="shared" si="2"/>
        <v>30</v>
      </c>
      <c r="AA12" s="15">
        <f t="shared" si="2"/>
        <v>72</v>
      </c>
      <c r="AB12" s="15">
        <f t="shared" si="2"/>
        <v>14</v>
      </c>
      <c r="AC12" s="15">
        <f t="shared" si="2"/>
        <v>76</v>
      </c>
      <c r="AD12" s="15">
        <f t="shared" si="2"/>
        <v>108</v>
      </c>
      <c r="AE12" s="15">
        <f t="shared" si="2"/>
        <v>450</v>
      </c>
      <c r="AF12" s="15">
        <f t="shared" si="2"/>
        <v>20</v>
      </c>
      <c r="AG12" s="15">
        <f t="shared" si="2"/>
        <v>70</v>
      </c>
      <c r="AH12" s="15">
        <f t="shared" si="2"/>
        <v>44</v>
      </c>
      <c r="AI12" s="15">
        <f t="shared" si="2"/>
        <v>62</v>
      </c>
      <c r="AJ12" s="15">
        <f t="shared" si="2"/>
        <v>81</v>
      </c>
      <c r="AK12" s="15">
        <f t="shared" si="2"/>
        <v>391</v>
      </c>
      <c r="AL12" s="15">
        <f t="shared" si="2"/>
        <v>18</v>
      </c>
      <c r="AM12" s="15">
        <f t="shared" ref="AM12:BR12" si="3">SUM(AM13:AM53)</f>
        <v>72</v>
      </c>
      <c r="AN12" s="15">
        <f t="shared" si="3"/>
        <v>0</v>
      </c>
      <c r="AO12" s="15">
        <f t="shared" si="3"/>
        <v>68</v>
      </c>
      <c r="AP12" s="15">
        <f t="shared" si="3"/>
        <v>27</v>
      </c>
      <c r="AQ12" s="15">
        <f t="shared" si="3"/>
        <v>337</v>
      </c>
      <c r="AR12" s="15">
        <f t="shared" si="3"/>
        <v>14</v>
      </c>
      <c r="AS12" s="15">
        <f t="shared" si="3"/>
        <v>86</v>
      </c>
      <c r="AT12" s="15">
        <f t="shared" si="3"/>
        <v>0</v>
      </c>
      <c r="AU12" s="15">
        <f t="shared" si="3"/>
        <v>88</v>
      </c>
      <c r="AV12" s="15">
        <f t="shared" si="3"/>
        <v>81</v>
      </c>
      <c r="AW12" s="15">
        <f t="shared" si="3"/>
        <v>429</v>
      </c>
      <c r="AX12" s="15">
        <f t="shared" si="3"/>
        <v>19</v>
      </c>
      <c r="AY12" s="15">
        <f t="shared" si="3"/>
        <v>40</v>
      </c>
      <c r="AZ12" s="15">
        <f t="shared" si="3"/>
        <v>0</v>
      </c>
      <c r="BA12" s="15">
        <f t="shared" si="3"/>
        <v>40</v>
      </c>
      <c r="BB12" s="15">
        <f t="shared" si="3"/>
        <v>27</v>
      </c>
      <c r="BC12" s="15">
        <f t="shared" si="3"/>
        <v>145</v>
      </c>
      <c r="BD12" s="15">
        <f t="shared" si="3"/>
        <v>7</v>
      </c>
      <c r="BE12" s="15">
        <f t="shared" si="3"/>
        <v>62</v>
      </c>
      <c r="BF12" s="15">
        <f t="shared" si="3"/>
        <v>0</v>
      </c>
      <c r="BG12" s="15">
        <f t="shared" si="3"/>
        <v>64</v>
      </c>
      <c r="BH12" s="15">
        <f t="shared" si="3"/>
        <v>54</v>
      </c>
      <c r="BI12" s="15">
        <f t="shared" si="3"/>
        <v>252</v>
      </c>
      <c r="BJ12" s="15">
        <f t="shared" si="3"/>
        <v>12</v>
      </c>
      <c r="BK12" s="15">
        <f t="shared" si="3"/>
        <v>6</v>
      </c>
      <c r="BL12" s="15">
        <f t="shared" si="3"/>
        <v>0</v>
      </c>
      <c r="BM12" s="15">
        <f t="shared" si="3"/>
        <v>6</v>
      </c>
      <c r="BN12" s="15">
        <f t="shared" si="3"/>
        <v>0</v>
      </c>
      <c r="BO12" s="15">
        <f t="shared" si="3"/>
        <v>24</v>
      </c>
      <c r="BP12" s="15">
        <f t="shared" si="3"/>
        <v>1</v>
      </c>
      <c r="BQ12" s="15">
        <f t="shared" si="3"/>
        <v>26</v>
      </c>
      <c r="BR12" s="15">
        <f t="shared" si="3"/>
        <v>0</v>
      </c>
      <c r="BS12" s="15">
        <f t="shared" ref="BS12:BV12" si="4">SUM(BS13:BS53)</f>
        <v>22</v>
      </c>
      <c r="BT12" s="15">
        <f t="shared" si="4"/>
        <v>27</v>
      </c>
      <c r="BU12" s="15">
        <f t="shared" si="4"/>
        <v>141</v>
      </c>
      <c r="BV12" s="15">
        <f t="shared" si="4"/>
        <v>6</v>
      </c>
      <c r="BX12" s="19" t="b">
        <f>IF(G12=SUM(T12,Z12,AF12,AL12,AR12,AX12,BD12,BJ12,BP12,BV12),TRUE)</f>
        <v>1</v>
      </c>
    </row>
    <row r="13" spans="1:77" ht="14.25" customHeight="1" x14ac:dyDescent="0.15">
      <c r="A13" s="24" t="s">
        <v>37</v>
      </c>
      <c r="B13" s="257" t="s">
        <v>123</v>
      </c>
      <c r="C13" s="196">
        <v>4</v>
      </c>
      <c r="D13" s="197">
        <v>13</v>
      </c>
      <c r="E13" s="197">
        <v>2</v>
      </c>
      <c r="F13" s="197"/>
      <c r="G13" s="28">
        <f>T13+Z13+AF13+AL13+AR13+AX13+BD13+BJ13+BP13+BV13</f>
        <v>8</v>
      </c>
      <c r="H13" s="28">
        <f>N13+I13</f>
        <v>288</v>
      </c>
      <c r="I13" s="279">
        <f>SUM(J13:M13)</f>
        <v>87</v>
      </c>
      <c r="J13" s="279">
        <f>O13+U13+AA13+AG13+AM13+AS13+AY13+BE13+BK13+BQ13</f>
        <v>0</v>
      </c>
      <c r="K13" s="279">
        <f>P13+V13+AB13+AH13+AN13+AT13+AZ13+BF13+BL13+BR13</f>
        <v>60</v>
      </c>
      <c r="L13" s="279">
        <f>Q13+W13+AC13+AI13+AO13+AU13+BA13+BG13+BM13+BS13</f>
        <v>0</v>
      </c>
      <c r="M13" s="279">
        <f>R13+X13+AD13+AJ13+AP13+AV13+BB13+BH13+BN13+BT13</f>
        <v>27</v>
      </c>
      <c r="N13" s="279">
        <f>S13+Y13+AE13+AK13+AQ13+AW13+BC13+BI13++BO13+BU13</f>
        <v>201</v>
      </c>
      <c r="O13" s="202"/>
      <c r="P13" s="202">
        <v>14</v>
      </c>
      <c r="Q13" s="202"/>
      <c r="R13" s="202"/>
      <c r="S13" s="202">
        <v>58</v>
      </c>
      <c r="T13" s="28">
        <f t="shared" ref="T13:T28" si="5">SUM(O13:S13)/36</f>
        <v>2</v>
      </c>
      <c r="U13" s="202"/>
      <c r="V13" s="202">
        <v>16</v>
      </c>
      <c r="W13" s="202"/>
      <c r="X13" s="202"/>
      <c r="Y13" s="202">
        <v>56</v>
      </c>
      <c r="Z13" s="28">
        <f>SUM(U13:Y13)/36</f>
        <v>2</v>
      </c>
      <c r="AA13" s="30"/>
      <c r="AB13" s="30">
        <v>14</v>
      </c>
      <c r="AC13" s="30"/>
      <c r="AD13" s="30"/>
      <c r="AE13" s="30">
        <v>58</v>
      </c>
      <c r="AF13" s="28">
        <f t="shared" ref="AF13" si="6">SUM(AA13:AE13)/36</f>
        <v>2</v>
      </c>
      <c r="AG13" s="30"/>
      <c r="AH13" s="30">
        <v>16</v>
      </c>
      <c r="AI13" s="30"/>
      <c r="AJ13" s="30">
        <v>27</v>
      </c>
      <c r="AK13" s="30">
        <v>29</v>
      </c>
      <c r="AL13" s="28">
        <f>SUM(AG13:AK13)/36</f>
        <v>2</v>
      </c>
      <c r="AM13" s="202"/>
      <c r="AN13" s="202"/>
      <c r="AO13" s="202"/>
      <c r="AP13" s="202"/>
      <c r="AQ13" s="202"/>
      <c r="AR13" s="28">
        <f>SUM(AM13:AQ13)/36</f>
        <v>0</v>
      </c>
      <c r="AS13" s="30"/>
      <c r="AT13" s="30"/>
      <c r="AU13" s="30"/>
      <c r="AV13" s="30"/>
      <c r="AW13" s="30"/>
      <c r="AX13" s="28">
        <f>SUM(AS13:AW13)/36</f>
        <v>0</v>
      </c>
      <c r="AY13" s="202"/>
      <c r="AZ13" s="202"/>
      <c r="BA13" s="202"/>
      <c r="BB13" s="202"/>
      <c r="BC13" s="202"/>
      <c r="BD13" s="28">
        <f>SUM(AY13:BC13)/36</f>
        <v>0</v>
      </c>
      <c r="BE13" s="30"/>
      <c r="BF13" s="30"/>
      <c r="BG13" s="30"/>
      <c r="BH13" s="30"/>
      <c r="BI13" s="30"/>
      <c r="BJ13" s="28">
        <f>SUM(BE13:BI13)/36</f>
        <v>0</v>
      </c>
      <c r="BK13" s="202"/>
      <c r="BL13" s="202"/>
      <c r="BM13" s="202"/>
      <c r="BN13" s="202"/>
      <c r="BO13" s="202"/>
      <c r="BP13" s="28">
        <f>SUM(BK13:BO13)/36</f>
        <v>0</v>
      </c>
      <c r="BQ13" s="30"/>
      <c r="BR13" s="30"/>
      <c r="BS13" s="30"/>
      <c r="BT13" s="30"/>
      <c r="BU13" s="30"/>
      <c r="BV13" s="28">
        <f>SUM(BQ13:BU13)/36</f>
        <v>0</v>
      </c>
    </row>
    <row r="14" spans="1:77" ht="21" customHeight="1" x14ac:dyDescent="0.15">
      <c r="A14" s="24" t="s">
        <v>38</v>
      </c>
      <c r="B14" s="254" t="s">
        <v>124</v>
      </c>
      <c r="C14" s="196">
        <v>3</v>
      </c>
      <c r="D14" s="197"/>
      <c r="E14" s="197"/>
      <c r="F14" s="197"/>
      <c r="G14" s="28">
        <f t="shared" ref="G14:G16" si="7">T14+Z14+AF14+AL14+AR14+AX14+BD14+BJ14+BP14+BV14</f>
        <v>3</v>
      </c>
      <c r="H14" s="28">
        <f t="shared" ref="H14:H16" si="8">N14+I14</f>
        <v>108</v>
      </c>
      <c r="I14" s="279">
        <f t="shared" ref="I14:I16" si="9">SUM(J14:M14)</f>
        <v>47</v>
      </c>
      <c r="J14" s="279">
        <f t="shared" ref="J14:J16" si="10">O14+U14+AA14+AG14+AM14+AS14+AY14+BE14+BK14+BQ14</f>
        <v>12</v>
      </c>
      <c r="K14" s="279">
        <f t="shared" ref="K14:K16" si="11">P14+V14+AB14+AH14+AN14+AT14+AZ14+BF14+BL14+BR14</f>
        <v>0</v>
      </c>
      <c r="L14" s="279">
        <f t="shared" ref="L14:L16" si="12">Q14+W14+AC14+AI14+AO14+AU14+BA14+BG14+BM14+BS14</f>
        <v>8</v>
      </c>
      <c r="M14" s="279">
        <f t="shared" ref="M14:M16" si="13">R14+X14+AD14+AJ14+AP14+AV14+BB14+BH14+BN14+BT14</f>
        <v>27</v>
      </c>
      <c r="N14" s="279">
        <f t="shared" ref="N14:N16" si="14">S14+Y14+AE14+AK14+AQ14+AW14+BC14+BI14++BO14+BU14</f>
        <v>61</v>
      </c>
      <c r="O14" s="202"/>
      <c r="P14" s="202"/>
      <c r="Q14" s="202"/>
      <c r="R14" s="202"/>
      <c r="S14" s="202"/>
      <c r="T14" s="28">
        <f t="shared" ref="T14" si="15">SUM(O14:S14)/36</f>
        <v>0</v>
      </c>
      <c r="U14" s="30"/>
      <c r="V14" s="30"/>
      <c r="W14" s="30"/>
      <c r="X14" s="30"/>
      <c r="Y14" s="30"/>
      <c r="Z14" s="28">
        <f t="shared" ref="Z14" si="16">SUM(U14:Y14)/36</f>
        <v>0</v>
      </c>
      <c r="AA14" s="30">
        <v>12</v>
      </c>
      <c r="AB14" s="30"/>
      <c r="AC14" s="30">
        <v>8</v>
      </c>
      <c r="AD14" s="30">
        <v>27</v>
      </c>
      <c r="AE14" s="30">
        <v>61</v>
      </c>
      <c r="AF14" s="28">
        <f t="shared" ref="AF14" si="17">SUM(AA14:AE14)/36</f>
        <v>3</v>
      </c>
      <c r="AG14" s="30"/>
      <c r="AH14" s="30"/>
      <c r="AI14" s="30"/>
      <c r="AJ14" s="30"/>
      <c r="AK14" s="30"/>
      <c r="AL14" s="28">
        <f t="shared" ref="AL14" si="18">SUM(AG14:AK14)/36</f>
        <v>0</v>
      </c>
      <c r="AM14" s="202"/>
      <c r="AN14" s="202"/>
      <c r="AO14" s="202"/>
      <c r="AP14" s="202"/>
      <c r="AQ14" s="202"/>
      <c r="AR14" s="28">
        <f t="shared" ref="AR14" si="19">SUM(AM14:AQ14)/36</f>
        <v>0</v>
      </c>
      <c r="AS14" s="30"/>
      <c r="AT14" s="30"/>
      <c r="AU14" s="30"/>
      <c r="AV14" s="30"/>
      <c r="AW14" s="30"/>
      <c r="AX14" s="28">
        <f t="shared" ref="AX14" si="20">SUM(AS14:AW14)/36</f>
        <v>0</v>
      </c>
      <c r="AY14" s="202"/>
      <c r="AZ14" s="202"/>
      <c r="BA14" s="202"/>
      <c r="BB14" s="202"/>
      <c r="BC14" s="202"/>
      <c r="BD14" s="28">
        <f t="shared" ref="BD14" si="21">SUM(AY14:BC14)/36</f>
        <v>0</v>
      </c>
      <c r="BE14" s="30"/>
      <c r="BF14" s="30"/>
      <c r="BG14" s="30"/>
      <c r="BH14" s="30"/>
      <c r="BI14" s="30"/>
      <c r="BJ14" s="28">
        <f t="shared" ref="BJ14" si="22">SUM(BE14:BI14)/36</f>
        <v>0</v>
      </c>
      <c r="BK14" s="202"/>
      <c r="BL14" s="202"/>
      <c r="BM14" s="202"/>
      <c r="BN14" s="202"/>
      <c r="BO14" s="202"/>
      <c r="BP14" s="28">
        <f t="shared" ref="BP14" si="23">SUM(BK14:BO14)/36</f>
        <v>0</v>
      </c>
      <c r="BQ14" s="30"/>
      <c r="BR14" s="30"/>
      <c r="BS14" s="30"/>
      <c r="BT14" s="30"/>
      <c r="BU14" s="30"/>
      <c r="BV14" s="28">
        <f t="shared" ref="BV14" si="24">SUM(BQ14:BU14)/36</f>
        <v>0</v>
      </c>
    </row>
    <row r="15" spans="1:77" ht="21" customHeight="1" x14ac:dyDescent="0.15">
      <c r="A15" s="24" t="s">
        <v>323</v>
      </c>
      <c r="B15" s="254" t="s">
        <v>319</v>
      </c>
      <c r="C15" s="261">
        <v>2</v>
      </c>
      <c r="D15" s="262">
        <v>1</v>
      </c>
      <c r="E15" s="262"/>
      <c r="F15" s="262"/>
      <c r="G15" s="263">
        <f t="shared" si="7"/>
        <v>4</v>
      </c>
      <c r="H15" s="263">
        <f t="shared" si="8"/>
        <v>144</v>
      </c>
      <c r="I15" s="264">
        <f t="shared" si="9"/>
        <v>61</v>
      </c>
      <c r="J15" s="264">
        <f t="shared" si="10"/>
        <v>22</v>
      </c>
      <c r="K15" s="264">
        <f t="shared" si="11"/>
        <v>0</v>
      </c>
      <c r="L15" s="264">
        <f t="shared" si="12"/>
        <v>30</v>
      </c>
      <c r="M15" s="264">
        <f t="shared" si="13"/>
        <v>9</v>
      </c>
      <c r="N15" s="264">
        <f t="shared" si="14"/>
        <v>83</v>
      </c>
      <c r="O15" s="267">
        <v>12</v>
      </c>
      <c r="P15" s="267"/>
      <c r="Q15" s="267">
        <v>18</v>
      </c>
      <c r="R15" s="267"/>
      <c r="S15" s="267">
        <v>42</v>
      </c>
      <c r="T15" s="263">
        <f t="shared" ref="T15:T16" si="25">SUM(O15:S15)/36</f>
        <v>2</v>
      </c>
      <c r="U15" s="267">
        <v>10</v>
      </c>
      <c r="V15" s="267"/>
      <c r="W15" s="267">
        <v>12</v>
      </c>
      <c r="X15" s="267">
        <v>9</v>
      </c>
      <c r="Y15" s="267">
        <v>41</v>
      </c>
      <c r="Z15" s="263">
        <f t="shared" ref="Z15:Z16" si="26">SUM(U15:Y15)/36</f>
        <v>2</v>
      </c>
      <c r="AA15" s="267"/>
      <c r="AB15" s="267"/>
      <c r="AC15" s="267"/>
      <c r="AD15" s="267"/>
      <c r="AE15" s="267"/>
      <c r="AF15" s="263">
        <f t="shared" ref="AF15:AF16" si="27">SUM(AA15:AE15)/36</f>
        <v>0</v>
      </c>
      <c r="AG15" s="30"/>
      <c r="AH15" s="30"/>
      <c r="AI15" s="30"/>
      <c r="AJ15" s="30"/>
      <c r="AK15" s="30"/>
      <c r="AL15" s="28"/>
      <c r="AM15" s="202"/>
      <c r="AN15" s="202"/>
      <c r="AO15" s="202"/>
      <c r="AP15" s="202"/>
      <c r="AQ15" s="202"/>
      <c r="AR15" s="28"/>
      <c r="AS15" s="30"/>
      <c r="AT15" s="30"/>
      <c r="AU15" s="30"/>
      <c r="AV15" s="30"/>
      <c r="AW15" s="30"/>
      <c r="AX15" s="28"/>
      <c r="AY15" s="202"/>
      <c r="AZ15" s="202"/>
      <c r="BA15" s="202"/>
      <c r="BB15" s="202"/>
      <c r="BC15" s="202"/>
      <c r="BD15" s="28"/>
      <c r="BE15" s="30"/>
      <c r="BF15" s="30"/>
      <c r="BG15" s="30"/>
      <c r="BH15" s="30"/>
      <c r="BI15" s="30"/>
      <c r="BJ15" s="28"/>
      <c r="BK15" s="202"/>
      <c r="BL15" s="202"/>
      <c r="BM15" s="202"/>
      <c r="BN15" s="202"/>
      <c r="BO15" s="202"/>
      <c r="BP15" s="28"/>
      <c r="BQ15" s="30"/>
      <c r="BR15" s="30"/>
      <c r="BS15" s="30"/>
      <c r="BT15" s="30"/>
      <c r="BU15" s="30"/>
      <c r="BV15" s="28"/>
    </row>
    <row r="16" spans="1:77" ht="21" customHeight="1" x14ac:dyDescent="0.15">
      <c r="A16" s="24" t="s">
        <v>39</v>
      </c>
      <c r="B16" s="268" t="s">
        <v>320</v>
      </c>
      <c r="C16" s="261"/>
      <c r="D16" s="269"/>
      <c r="E16" s="262">
        <v>3</v>
      </c>
      <c r="F16" s="262"/>
      <c r="G16" s="263">
        <f t="shared" si="7"/>
        <v>2</v>
      </c>
      <c r="H16" s="263">
        <f t="shared" si="8"/>
        <v>72</v>
      </c>
      <c r="I16" s="264">
        <f t="shared" si="9"/>
        <v>20</v>
      </c>
      <c r="J16" s="264">
        <f t="shared" si="10"/>
        <v>8</v>
      </c>
      <c r="K16" s="264">
        <f t="shared" si="11"/>
        <v>0</v>
      </c>
      <c r="L16" s="264">
        <f t="shared" si="12"/>
        <v>12</v>
      </c>
      <c r="M16" s="264">
        <f t="shared" si="13"/>
        <v>0</v>
      </c>
      <c r="N16" s="264">
        <f t="shared" si="14"/>
        <v>52</v>
      </c>
      <c r="O16" s="267"/>
      <c r="P16" s="267"/>
      <c r="Q16" s="267"/>
      <c r="R16" s="267"/>
      <c r="S16" s="267"/>
      <c r="T16" s="263">
        <f t="shared" si="25"/>
        <v>0</v>
      </c>
      <c r="U16" s="267"/>
      <c r="V16" s="267"/>
      <c r="W16" s="267"/>
      <c r="X16" s="267"/>
      <c r="Y16" s="267"/>
      <c r="Z16" s="263">
        <f t="shared" si="26"/>
        <v>0</v>
      </c>
      <c r="AA16" s="267">
        <v>8</v>
      </c>
      <c r="AB16" s="267"/>
      <c r="AC16" s="267">
        <v>12</v>
      </c>
      <c r="AD16" s="267"/>
      <c r="AE16" s="267">
        <v>52</v>
      </c>
      <c r="AF16" s="263">
        <f t="shared" si="27"/>
        <v>2</v>
      </c>
      <c r="AG16" s="30"/>
      <c r="AH16" s="30"/>
      <c r="AI16" s="30"/>
      <c r="AJ16" s="30"/>
      <c r="AK16" s="30"/>
      <c r="AL16" s="28">
        <f t="shared" ref="AL16:AL29" si="28">SUM(AG16:AK16)/36</f>
        <v>0</v>
      </c>
      <c r="AM16" s="202"/>
      <c r="AN16" s="202"/>
      <c r="AO16" s="202"/>
      <c r="AP16" s="202"/>
      <c r="AQ16" s="202"/>
      <c r="AR16" s="28">
        <f t="shared" ref="AR16:AR17" si="29">SUM(AM16:AQ16)/36</f>
        <v>0</v>
      </c>
      <c r="AS16" s="30"/>
      <c r="AT16" s="30"/>
      <c r="AU16" s="30"/>
      <c r="AV16" s="30"/>
      <c r="AW16" s="30"/>
      <c r="AX16" s="28">
        <f t="shared" ref="AX16:AX17" si="30">SUM(AS16:AW16)/36</f>
        <v>0</v>
      </c>
      <c r="AY16" s="202"/>
      <c r="AZ16" s="202"/>
      <c r="BA16" s="202"/>
      <c r="BB16" s="202"/>
      <c r="BC16" s="202"/>
      <c r="BD16" s="28">
        <f t="shared" ref="BD16:BD29" si="31">SUM(AY16:BC16)/36</f>
        <v>0</v>
      </c>
      <c r="BE16" s="30"/>
      <c r="BF16" s="30"/>
      <c r="BG16" s="30"/>
      <c r="BH16" s="30"/>
      <c r="BI16" s="30"/>
      <c r="BJ16" s="28">
        <f t="shared" ref="BJ16:BJ29" si="32">SUM(BE16:BI16)/36</f>
        <v>0</v>
      </c>
      <c r="BK16" s="202"/>
      <c r="BL16" s="202"/>
      <c r="BM16" s="202"/>
      <c r="BN16" s="202"/>
      <c r="BO16" s="202"/>
      <c r="BP16" s="28">
        <f t="shared" ref="BP16:BP29" si="33">SUM(BK16:BO16)/36</f>
        <v>0</v>
      </c>
      <c r="BQ16" s="30"/>
      <c r="BR16" s="30"/>
      <c r="BS16" s="30"/>
      <c r="BT16" s="30"/>
      <c r="BU16" s="30"/>
      <c r="BV16" s="28">
        <f t="shared" ref="BV16:BV29" si="34">SUM(BQ16:BU16)/36</f>
        <v>0</v>
      </c>
    </row>
    <row r="17" spans="1:74" ht="21" customHeight="1" x14ac:dyDescent="0.15">
      <c r="A17" s="24" t="s">
        <v>40</v>
      </c>
      <c r="B17" s="254" t="s">
        <v>125</v>
      </c>
      <c r="C17" s="196"/>
      <c r="D17" s="197">
        <v>2</v>
      </c>
      <c r="E17" s="197"/>
      <c r="F17" s="197"/>
      <c r="G17" s="28">
        <f t="shared" ref="G17:G45" si="35">T17+Z17+AF17+AL17+AR17+AX17+BD17+BJ17+BP17+BV17</f>
        <v>2</v>
      </c>
      <c r="H17" s="28">
        <f t="shared" ref="H17:H29" si="36">N17+I17</f>
        <v>72</v>
      </c>
      <c r="I17" s="279">
        <f t="shared" ref="I17:I28" si="37">SUM(J17:M17)</f>
        <v>20</v>
      </c>
      <c r="J17" s="279">
        <f t="shared" ref="J17:J46" si="38">O17+U17+AA17+AG17+AM17+AS17+AY17+BE17+BK17+BQ17</f>
        <v>10</v>
      </c>
      <c r="K17" s="279">
        <f t="shared" ref="K17:M46" si="39">P17+V17+AB17+AH17+AN17+AT17+AZ17+BF17+BL17+BR17</f>
        <v>0</v>
      </c>
      <c r="L17" s="279">
        <f t="shared" si="39"/>
        <v>10</v>
      </c>
      <c r="M17" s="279">
        <f t="shared" si="39"/>
        <v>0</v>
      </c>
      <c r="N17" s="279">
        <f t="shared" ref="N17:N46" si="40">S17+Y17+AE17+AK17+AQ17+AW17+BC17+BI17++BO17+BU17</f>
        <v>52</v>
      </c>
      <c r="O17" s="202"/>
      <c r="P17" s="202"/>
      <c r="Q17" s="202"/>
      <c r="R17" s="202"/>
      <c r="S17" s="202"/>
      <c r="T17" s="28">
        <f t="shared" si="5"/>
        <v>0</v>
      </c>
      <c r="U17" s="30">
        <v>10</v>
      </c>
      <c r="V17" s="30"/>
      <c r="W17" s="30">
        <v>10</v>
      </c>
      <c r="X17" s="30"/>
      <c r="Y17" s="30">
        <v>52</v>
      </c>
      <c r="Z17" s="28">
        <f t="shared" ref="Z17:Z28" si="41">SUM(U17:Y17)/36</f>
        <v>2</v>
      </c>
      <c r="AA17" s="202"/>
      <c r="AB17" s="202"/>
      <c r="AC17" s="202"/>
      <c r="AD17" s="202"/>
      <c r="AE17" s="202"/>
      <c r="AF17" s="28">
        <f t="shared" ref="AF17:AF28" si="42">SUM(AA17:AE17)/36</f>
        <v>0</v>
      </c>
      <c r="AG17" s="30"/>
      <c r="AH17" s="30"/>
      <c r="AI17" s="30"/>
      <c r="AJ17" s="30"/>
      <c r="AK17" s="30"/>
      <c r="AL17" s="28">
        <f t="shared" si="28"/>
        <v>0</v>
      </c>
      <c r="AM17" s="202"/>
      <c r="AN17" s="202"/>
      <c r="AO17" s="202"/>
      <c r="AP17" s="202"/>
      <c r="AQ17" s="202"/>
      <c r="AR17" s="28">
        <f t="shared" si="29"/>
        <v>0</v>
      </c>
      <c r="AS17" s="30"/>
      <c r="AT17" s="30"/>
      <c r="AU17" s="30"/>
      <c r="AV17" s="30"/>
      <c r="AW17" s="30"/>
      <c r="AX17" s="28">
        <f t="shared" si="30"/>
        <v>0</v>
      </c>
      <c r="AY17" s="202"/>
      <c r="AZ17" s="202"/>
      <c r="BA17" s="202"/>
      <c r="BB17" s="202"/>
      <c r="BC17" s="202"/>
      <c r="BD17" s="28">
        <f t="shared" si="31"/>
        <v>0</v>
      </c>
      <c r="BE17" s="30"/>
      <c r="BF17" s="30"/>
      <c r="BG17" s="30"/>
      <c r="BH17" s="30"/>
      <c r="BI17" s="30"/>
      <c r="BJ17" s="28">
        <f t="shared" si="32"/>
        <v>0</v>
      </c>
      <c r="BK17" s="202"/>
      <c r="BL17" s="202"/>
      <c r="BM17" s="202"/>
      <c r="BN17" s="202"/>
      <c r="BO17" s="202"/>
      <c r="BP17" s="28">
        <f t="shared" si="33"/>
        <v>0</v>
      </c>
      <c r="BQ17" s="30"/>
      <c r="BR17" s="30"/>
      <c r="BS17" s="30"/>
      <c r="BT17" s="30"/>
      <c r="BU17" s="30"/>
      <c r="BV17" s="28">
        <f t="shared" si="34"/>
        <v>0</v>
      </c>
    </row>
    <row r="18" spans="1:74" ht="21" customHeight="1" x14ac:dyDescent="0.15">
      <c r="A18" s="24" t="s">
        <v>41</v>
      </c>
      <c r="B18" s="254" t="s">
        <v>126</v>
      </c>
      <c r="C18" s="198"/>
      <c r="D18" s="199">
        <v>12</v>
      </c>
      <c r="E18" s="199"/>
      <c r="F18" s="199"/>
      <c r="G18" s="28">
        <f t="shared" si="35"/>
        <v>2</v>
      </c>
      <c r="H18" s="28">
        <f>N18+I18</f>
        <v>72</v>
      </c>
      <c r="I18" s="279">
        <f>SUM(J18:M18)</f>
        <v>20</v>
      </c>
      <c r="J18" s="279">
        <f t="shared" si="38"/>
        <v>0</v>
      </c>
      <c r="K18" s="279">
        <f t="shared" si="39"/>
        <v>20</v>
      </c>
      <c r="L18" s="279">
        <f t="shared" si="39"/>
        <v>0</v>
      </c>
      <c r="M18" s="279">
        <f t="shared" si="39"/>
        <v>0</v>
      </c>
      <c r="N18" s="279">
        <f t="shared" si="40"/>
        <v>52</v>
      </c>
      <c r="O18" s="30"/>
      <c r="P18" s="30">
        <v>10</v>
      </c>
      <c r="Q18" s="30"/>
      <c r="R18" s="30"/>
      <c r="S18" s="30">
        <v>26</v>
      </c>
      <c r="T18" s="28">
        <f t="shared" si="5"/>
        <v>1</v>
      </c>
      <c r="U18" s="30"/>
      <c r="V18" s="30">
        <v>10</v>
      </c>
      <c r="W18" s="30"/>
      <c r="X18" s="30"/>
      <c r="Y18" s="30">
        <v>26</v>
      </c>
      <c r="Z18" s="28">
        <f>SUM(U18:Y18)/36</f>
        <v>1</v>
      </c>
      <c r="AA18" s="100"/>
      <c r="AB18" s="100"/>
      <c r="AC18" s="100"/>
      <c r="AD18" s="100"/>
      <c r="AE18" s="100"/>
      <c r="AF18" s="28">
        <f>SUM(AA18:AE18)/36</f>
        <v>0</v>
      </c>
      <c r="AG18" s="30"/>
      <c r="AH18" s="30"/>
      <c r="AI18" s="30"/>
      <c r="AJ18" s="30"/>
      <c r="AK18" s="30"/>
      <c r="AL18" s="28">
        <f>SUM(AG18:AK18)/36</f>
        <v>0</v>
      </c>
      <c r="AM18" s="100"/>
      <c r="AN18" s="100"/>
      <c r="AO18" s="100"/>
      <c r="AP18" s="100"/>
      <c r="AQ18" s="100"/>
      <c r="AR18" s="28">
        <f>SUM(AM18:AQ18)/36</f>
        <v>0</v>
      </c>
      <c r="AS18" s="30"/>
      <c r="AT18" s="30"/>
      <c r="AU18" s="30"/>
      <c r="AV18" s="30"/>
      <c r="AW18" s="30"/>
      <c r="AX18" s="28">
        <f>SUM(AS18:AW18)/36</f>
        <v>0</v>
      </c>
      <c r="AY18" s="100"/>
      <c r="AZ18" s="100"/>
      <c r="BA18" s="100"/>
      <c r="BB18" s="100"/>
      <c r="BC18" s="100"/>
      <c r="BD18" s="28">
        <f>SUM(AY18:BC18)/36</f>
        <v>0</v>
      </c>
      <c r="BE18" s="30"/>
      <c r="BF18" s="30"/>
      <c r="BG18" s="30"/>
      <c r="BH18" s="30"/>
      <c r="BI18" s="30"/>
      <c r="BJ18" s="28">
        <f>SUM(BE18:BI18)/36</f>
        <v>0</v>
      </c>
      <c r="BK18" s="100"/>
      <c r="BL18" s="100"/>
      <c r="BM18" s="100"/>
      <c r="BN18" s="100"/>
      <c r="BO18" s="100"/>
      <c r="BP18" s="28">
        <f>SUM(BK18:BO18)/36</f>
        <v>0</v>
      </c>
      <c r="BQ18" s="30"/>
      <c r="BR18" s="30"/>
      <c r="BS18" s="30"/>
      <c r="BT18" s="30"/>
      <c r="BU18" s="30"/>
      <c r="BV18" s="28">
        <f>SUM(BQ18:BU18)/36</f>
        <v>0</v>
      </c>
    </row>
    <row r="19" spans="1:74" ht="21" customHeight="1" x14ac:dyDescent="0.15">
      <c r="A19" s="24" t="s">
        <v>42</v>
      </c>
      <c r="B19" s="254" t="s">
        <v>189</v>
      </c>
      <c r="C19" s="196"/>
      <c r="D19" s="197">
        <v>1</v>
      </c>
      <c r="E19" s="197"/>
      <c r="F19" s="197"/>
      <c r="G19" s="28">
        <f t="shared" si="35"/>
        <v>2</v>
      </c>
      <c r="H19" s="28">
        <f>N19+I19</f>
        <v>72</v>
      </c>
      <c r="I19" s="279">
        <f>SUM(J19:M19)</f>
        <v>24</v>
      </c>
      <c r="J19" s="279">
        <f t="shared" si="38"/>
        <v>14</v>
      </c>
      <c r="K19" s="279">
        <f t="shared" si="39"/>
        <v>0</v>
      </c>
      <c r="L19" s="279">
        <f t="shared" si="39"/>
        <v>10</v>
      </c>
      <c r="M19" s="279">
        <f t="shared" si="39"/>
        <v>0</v>
      </c>
      <c r="N19" s="279">
        <f t="shared" si="40"/>
        <v>48</v>
      </c>
      <c r="O19" s="202">
        <v>14</v>
      </c>
      <c r="P19" s="202"/>
      <c r="Q19" s="202">
        <v>10</v>
      </c>
      <c r="R19" s="202"/>
      <c r="S19" s="202">
        <v>48</v>
      </c>
      <c r="T19" s="28">
        <v>2</v>
      </c>
      <c r="U19" s="30"/>
      <c r="V19" s="30"/>
      <c r="W19" s="30"/>
      <c r="X19" s="30"/>
      <c r="Y19" s="30"/>
      <c r="Z19" s="28">
        <f>SUM(U19:Y19)/36</f>
        <v>0</v>
      </c>
      <c r="AA19" s="202"/>
      <c r="AB19" s="202"/>
      <c r="AC19" s="202"/>
      <c r="AD19" s="202"/>
      <c r="AE19" s="202"/>
      <c r="AF19" s="28">
        <f>SUM(AA19:AE19)/36</f>
        <v>0</v>
      </c>
      <c r="AG19" s="30"/>
      <c r="AH19" s="30"/>
      <c r="AI19" s="30"/>
      <c r="AJ19" s="30"/>
      <c r="AK19" s="30"/>
      <c r="AL19" s="28">
        <f>SUM(AG19:AK19)/36</f>
        <v>0</v>
      </c>
      <c r="AM19" s="202"/>
      <c r="AN19" s="202"/>
      <c r="AO19" s="202"/>
      <c r="AP19" s="202"/>
      <c r="AQ19" s="202"/>
      <c r="AR19" s="28">
        <f>SUM(AM19:AQ19)/36</f>
        <v>0</v>
      </c>
      <c r="AS19" s="30"/>
      <c r="AT19" s="30"/>
      <c r="AU19" s="30"/>
      <c r="AV19" s="30"/>
      <c r="AW19" s="30"/>
      <c r="AX19" s="28">
        <f>SUM(AS19:AW19)/36</f>
        <v>0</v>
      </c>
      <c r="AY19" s="202"/>
      <c r="AZ19" s="202"/>
      <c r="BA19" s="202"/>
      <c r="BB19" s="202"/>
      <c r="BC19" s="202"/>
      <c r="BD19" s="28">
        <f>SUM(AY19:BC19)/36</f>
        <v>0</v>
      </c>
      <c r="BE19" s="30"/>
      <c r="BF19" s="30"/>
      <c r="BG19" s="30"/>
      <c r="BH19" s="30"/>
      <c r="BI19" s="30"/>
      <c r="BJ19" s="28">
        <f>SUM(BE19:BI19)/36</f>
        <v>0</v>
      </c>
      <c r="BK19" s="202"/>
      <c r="BL19" s="202"/>
      <c r="BM19" s="202"/>
      <c r="BN19" s="202"/>
      <c r="BO19" s="202"/>
      <c r="BP19" s="28">
        <f>SUM(BK19:BO19)/36</f>
        <v>0</v>
      </c>
      <c r="BQ19" s="30"/>
      <c r="BR19" s="30"/>
      <c r="BS19" s="30"/>
      <c r="BT19" s="30"/>
      <c r="BU19" s="30"/>
      <c r="BV19" s="28">
        <f>SUM(BQ19:BU19)/36</f>
        <v>0</v>
      </c>
    </row>
    <row r="20" spans="1:74" ht="21" customHeight="1" x14ac:dyDescent="0.15">
      <c r="A20" s="24" t="s">
        <v>43</v>
      </c>
      <c r="B20" s="254" t="s">
        <v>190</v>
      </c>
      <c r="C20" s="196"/>
      <c r="D20" s="197">
        <v>3</v>
      </c>
      <c r="E20" s="197"/>
      <c r="F20" s="197"/>
      <c r="G20" s="28">
        <f t="shared" si="35"/>
        <v>2</v>
      </c>
      <c r="H20" s="28">
        <f t="shared" si="36"/>
        <v>72</v>
      </c>
      <c r="I20" s="279">
        <f t="shared" si="37"/>
        <v>24</v>
      </c>
      <c r="J20" s="279">
        <f t="shared" si="38"/>
        <v>8</v>
      </c>
      <c r="K20" s="279">
        <f t="shared" si="39"/>
        <v>0</v>
      </c>
      <c r="L20" s="279">
        <f t="shared" si="39"/>
        <v>16</v>
      </c>
      <c r="M20" s="279">
        <f t="shared" si="39"/>
        <v>0</v>
      </c>
      <c r="N20" s="279">
        <f t="shared" si="40"/>
        <v>48</v>
      </c>
      <c r="O20" s="202"/>
      <c r="P20" s="202"/>
      <c r="Q20" s="202"/>
      <c r="R20" s="202"/>
      <c r="S20" s="202"/>
      <c r="T20" s="28">
        <f t="shared" si="5"/>
        <v>0</v>
      </c>
      <c r="U20" s="30"/>
      <c r="V20" s="30"/>
      <c r="W20" s="30"/>
      <c r="X20" s="30"/>
      <c r="Y20" s="30"/>
      <c r="Z20" s="28">
        <f t="shared" si="41"/>
        <v>0</v>
      </c>
      <c r="AA20" s="202">
        <v>8</v>
      </c>
      <c r="AB20" s="202"/>
      <c r="AC20" s="202">
        <v>16</v>
      </c>
      <c r="AD20" s="202"/>
      <c r="AE20" s="202">
        <v>48</v>
      </c>
      <c r="AF20" s="28">
        <f t="shared" si="42"/>
        <v>2</v>
      </c>
      <c r="AG20" s="30"/>
      <c r="AH20" s="30"/>
      <c r="AI20" s="30"/>
      <c r="AJ20" s="30"/>
      <c r="AK20" s="30"/>
      <c r="AL20" s="28">
        <f t="shared" si="28"/>
        <v>0</v>
      </c>
      <c r="AM20" s="202"/>
      <c r="AN20" s="202"/>
      <c r="AO20" s="202"/>
      <c r="AP20" s="202"/>
      <c r="AQ20" s="202"/>
      <c r="AR20" s="28">
        <f t="shared" ref="AR20:AR29" si="43">SUM(AM20:AQ20)/36</f>
        <v>0</v>
      </c>
      <c r="AS20" s="30"/>
      <c r="AT20" s="30"/>
      <c r="AU20" s="30"/>
      <c r="AV20" s="30"/>
      <c r="AW20" s="30"/>
      <c r="AX20" s="28">
        <f t="shared" ref="AX20:AX29" si="44">SUM(AS20:AW20)/36</f>
        <v>0</v>
      </c>
      <c r="AY20" s="202"/>
      <c r="AZ20" s="202"/>
      <c r="BA20" s="202"/>
      <c r="BB20" s="202"/>
      <c r="BC20" s="202"/>
      <c r="BD20" s="28">
        <f t="shared" si="31"/>
        <v>0</v>
      </c>
      <c r="BE20" s="30"/>
      <c r="BF20" s="30"/>
      <c r="BG20" s="30"/>
      <c r="BH20" s="30"/>
      <c r="BI20" s="30"/>
      <c r="BJ20" s="28">
        <f t="shared" si="32"/>
        <v>0</v>
      </c>
      <c r="BK20" s="202"/>
      <c r="BL20" s="202"/>
      <c r="BM20" s="202"/>
      <c r="BN20" s="202"/>
      <c r="BO20" s="202"/>
      <c r="BP20" s="28">
        <f t="shared" si="33"/>
        <v>0</v>
      </c>
      <c r="BQ20" s="30"/>
      <c r="BR20" s="30"/>
      <c r="BS20" s="30"/>
      <c r="BT20" s="30"/>
      <c r="BU20" s="30"/>
      <c r="BV20" s="28">
        <f t="shared" si="34"/>
        <v>0</v>
      </c>
    </row>
    <row r="21" spans="1:74" ht="21" customHeight="1" x14ac:dyDescent="0.15">
      <c r="A21" s="24" t="s">
        <v>44</v>
      </c>
      <c r="B21" s="254" t="s">
        <v>127</v>
      </c>
      <c r="C21" s="196"/>
      <c r="D21" s="197">
        <v>2</v>
      </c>
      <c r="E21" s="197"/>
      <c r="F21" s="197"/>
      <c r="G21" s="28">
        <f t="shared" ref="G21:G22" si="45">T21+Z21+AF21+AL21+AR21+AX21+BD21+BJ21+BP21+BV21</f>
        <v>2</v>
      </c>
      <c r="H21" s="28">
        <f t="shared" ref="H21:H22" si="46">N21+I21</f>
        <v>72</v>
      </c>
      <c r="I21" s="279">
        <f t="shared" ref="I21:I22" si="47">SUM(J21:M21)</f>
        <v>16</v>
      </c>
      <c r="J21" s="279">
        <f t="shared" ref="J21:J22" si="48">O21+U21+AA21+AG21+AM21+AS21+AY21+BE21+BK21+BQ21</f>
        <v>8</v>
      </c>
      <c r="K21" s="279">
        <f t="shared" ref="K21:K22" si="49">P21+V21+AB21+AH21+AN21+AT21+AZ21+BF21+BL21+BR21</f>
        <v>0</v>
      </c>
      <c r="L21" s="279">
        <f t="shared" ref="L21:L22" si="50">Q21+W21+AC21+AI21+AO21+AU21+BA21+BG21+BM21+BS21</f>
        <v>8</v>
      </c>
      <c r="M21" s="279">
        <f t="shared" ref="M21:M22" si="51">R21+X21+AD21+AJ21+AP21+AV21+BB21+BH21+BN21+BT21</f>
        <v>0</v>
      </c>
      <c r="N21" s="279">
        <f t="shared" ref="N21:N22" si="52">S21+Y21+AE21+AK21+AQ21+AW21+BC21+BI21++BO21+BU21</f>
        <v>56</v>
      </c>
      <c r="O21" s="202"/>
      <c r="P21" s="202"/>
      <c r="Q21" s="202"/>
      <c r="R21" s="202"/>
      <c r="S21" s="202"/>
      <c r="T21" s="28">
        <f t="shared" ref="T21:T22" si="53">SUM(O21:S21)/36</f>
        <v>0</v>
      </c>
      <c r="U21" s="202">
        <v>8</v>
      </c>
      <c r="V21" s="202"/>
      <c r="W21" s="202">
        <v>8</v>
      </c>
      <c r="X21" s="202"/>
      <c r="Y21" s="202">
        <v>56</v>
      </c>
      <c r="Z21" s="28">
        <f t="shared" ref="Z21:Z22" si="54">SUM(U21:Y21)/36</f>
        <v>2</v>
      </c>
      <c r="AA21" s="202"/>
      <c r="AB21" s="202"/>
      <c r="AC21" s="202"/>
      <c r="AD21" s="202"/>
      <c r="AE21" s="202"/>
      <c r="AF21" s="28">
        <f t="shared" ref="AF21:AF22" si="55">SUM(AA21:AE21)/36</f>
        <v>0</v>
      </c>
      <c r="AG21" s="30"/>
      <c r="AH21" s="30"/>
      <c r="AI21" s="30"/>
      <c r="AJ21" s="30"/>
      <c r="AK21" s="30"/>
      <c r="AL21" s="28">
        <f t="shared" ref="AL21:AL22" si="56">SUM(AG21:AK21)/36</f>
        <v>0</v>
      </c>
      <c r="AM21" s="202"/>
      <c r="AN21" s="202"/>
      <c r="AO21" s="202"/>
      <c r="AP21" s="202"/>
      <c r="AQ21" s="202"/>
      <c r="AR21" s="28">
        <f t="shared" ref="AR21:AR22" si="57">SUM(AM21:AQ21)/36</f>
        <v>0</v>
      </c>
      <c r="AS21" s="30"/>
      <c r="AT21" s="30"/>
      <c r="AU21" s="30"/>
      <c r="AV21" s="30"/>
      <c r="AW21" s="30"/>
      <c r="AX21" s="28">
        <f t="shared" ref="AX21:AX22" si="58">SUM(AS21:AW21)/36</f>
        <v>0</v>
      </c>
      <c r="AY21" s="202"/>
      <c r="AZ21" s="202"/>
      <c r="BA21" s="202"/>
      <c r="BB21" s="202"/>
      <c r="BC21" s="202"/>
      <c r="BD21" s="28">
        <f t="shared" ref="BD21:BD22" si="59">SUM(AY21:BC21)/36</f>
        <v>0</v>
      </c>
      <c r="BE21" s="30"/>
      <c r="BF21" s="30"/>
      <c r="BG21" s="30"/>
      <c r="BH21" s="30"/>
      <c r="BI21" s="30"/>
      <c r="BJ21" s="28">
        <f t="shared" ref="BJ21:BJ22" si="60">SUM(BE21:BI21)/36</f>
        <v>0</v>
      </c>
      <c r="BK21" s="202"/>
      <c r="BL21" s="202"/>
      <c r="BM21" s="202"/>
      <c r="BN21" s="202"/>
      <c r="BO21" s="202"/>
      <c r="BP21" s="28">
        <f t="shared" ref="BP21:BP22" si="61">SUM(BK21:BO21)/36</f>
        <v>0</v>
      </c>
      <c r="BQ21" s="30"/>
      <c r="BR21" s="30"/>
      <c r="BS21" s="30"/>
      <c r="BT21" s="30"/>
      <c r="BU21" s="30"/>
      <c r="BV21" s="28">
        <f t="shared" ref="BV21:BV22" si="62">SUM(BQ21:BU21)/36</f>
        <v>0</v>
      </c>
    </row>
    <row r="22" spans="1:74" ht="21" customHeight="1" x14ac:dyDescent="0.15">
      <c r="A22" s="24" t="s">
        <v>45</v>
      </c>
      <c r="B22" s="254" t="s">
        <v>128</v>
      </c>
      <c r="C22" s="196"/>
      <c r="D22" s="197">
        <v>3</v>
      </c>
      <c r="E22" s="197"/>
      <c r="F22" s="197"/>
      <c r="G22" s="28">
        <f t="shared" si="45"/>
        <v>3</v>
      </c>
      <c r="H22" s="28">
        <f t="shared" si="46"/>
        <v>108</v>
      </c>
      <c r="I22" s="279">
        <f t="shared" si="47"/>
        <v>47</v>
      </c>
      <c r="J22" s="279">
        <f t="shared" si="48"/>
        <v>12</v>
      </c>
      <c r="K22" s="279">
        <f t="shared" si="49"/>
        <v>0</v>
      </c>
      <c r="L22" s="279">
        <f t="shared" si="50"/>
        <v>8</v>
      </c>
      <c r="M22" s="279">
        <f t="shared" si="51"/>
        <v>27</v>
      </c>
      <c r="N22" s="279">
        <f t="shared" si="52"/>
        <v>61</v>
      </c>
      <c r="O22" s="202"/>
      <c r="P22" s="202"/>
      <c r="Q22" s="202"/>
      <c r="R22" s="202"/>
      <c r="S22" s="202"/>
      <c r="T22" s="28">
        <f t="shared" si="53"/>
        <v>0</v>
      </c>
      <c r="U22" s="30"/>
      <c r="V22" s="30"/>
      <c r="W22" s="30"/>
      <c r="X22" s="30"/>
      <c r="Y22" s="30"/>
      <c r="Z22" s="28">
        <f t="shared" si="54"/>
        <v>0</v>
      </c>
      <c r="AA22" s="30">
        <v>12</v>
      </c>
      <c r="AB22" s="30"/>
      <c r="AC22" s="30">
        <v>8</v>
      </c>
      <c r="AD22" s="30">
        <v>27</v>
      </c>
      <c r="AE22" s="30">
        <v>61</v>
      </c>
      <c r="AF22" s="28">
        <f t="shared" si="55"/>
        <v>3</v>
      </c>
      <c r="AG22" s="30"/>
      <c r="AH22" s="30"/>
      <c r="AI22" s="30"/>
      <c r="AJ22" s="30"/>
      <c r="AK22" s="30"/>
      <c r="AL22" s="28">
        <f t="shared" si="56"/>
        <v>0</v>
      </c>
      <c r="AM22" s="202"/>
      <c r="AN22" s="202"/>
      <c r="AO22" s="202"/>
      <c r="AP22" s="202"/>
      <c r="AQ22" s="202"/>
      <c r="AR22" s="28">
        <f t="shared" si="57"/>
        <v>0</v>
      </c>
      <c r="AS22" s="30"/>
      <c r="AT22" s="30"/>
      <c r="AU22" s="30"/>
      <c r="AV22" s="30"/>
      <c r="AW22" s="30"/>
      <c r="AX22" s="28">
        <f t="shared" si="58"/>
        <v>0</v>
      </c>
      <c r="AY22" s="202"/>
      <c r="AZ22" s="202"/>
      <c r="BA22" s="202"/>
      <c r="BB22" s="202"/>
      <c r="BC22" s="202"/>
      <c r="BD22" s="28">
        <f t="shared" si="59"/>
        <v>0</v>
      </c>
      <c r="BE22" s="30"/>
      <c r="BF22" s="30"/>
      <c r="BG22" s="30"/>
      <c r="BH22" s="30"/>
      <c r="BI22" s="30"/>
      <c r="BJ22" s="28">
        <f t="shared" si="60"/>
        <v>0</v>
      </c>
      <c r="BK22" s="202"/>
      <c r="BL22" s="202"/>
      <c r="BM22" s="202"/>
      <c r="BN22" s="202"/>
      <c r="BO22" s="202"/>
      <c r="BP22" s="28">
        <f t="shared" si="61"/>
        <v>0</v>
      </c>
      <c r="BQ22" s="30"/>
      <c r="BR22" s="30"/>
      <c r="BS22" s="30"/>
      <c r="BT22" s="30"/>
      <c r="BU22" s="30"/>
      <c r="BV22" s="28">
        <f t="shared" si="62"/>
        <v>0</v>
      </c>
    </row>
    <row r="23" spans="1:74" ht="21" customHeight="1" x14ac:dyDescent="0.15">
      <c r="A23" s="24" t="s">
        <v>46</v>
      </c>
      <c r="B23" s="254" t="s">
        <v>129</v>
      </c>
      <c r="C23" s="196">
        <v>1</v>
      </c>
      <c r="D23" s="197"/>
      <c r="E23" s="197"/>
      <c r="F23" s="197"/>
      <c r="G23" s="28">
        <f t="shared" si="35"/>
        <v>2</v>
      </c>
      <c r="H23" s="28">
        <f t="shared" si="36"/>
        <v>72</v>
      </c>
      <c r="I23" s="279">
        <f t="shared" si="37"/>
        <v>34</v>
      </c>
      <c r="J23" s="279">
        <f t="shared" si="38"/>
        <v>8</v>
      </c>
      <c r="K23" s="279">
        <f t="shared" si="39"/>
        <v>0</v>
      </c>
      <c r="L23" s="279">
        <f t="shared" si="39"/>
        <v>8</v>
      </c>
      <c r="M23" s="279">
        <f t="shared" si="39"/>
        <v>18</v>
      </c>
      <c r="N23" s="279">
        <f t="shared" si="40"/>
        <v>38</v>
      </c>
      <c r="O23" s="30">
        <v>8</v>
      </c>
      <c r="P23" s="30"/>
      <c r="Q23" s="30">
        <v>8</v>
      </c>
      <c r="R23" s="30">
        <v>18</v>
      </c>
      <c r="S23" s="30">
        <v>38</v>
      </c>
      <c r="T23" s="28">
        <f t="shared" si="5"/>
        <v>2</v>
      </c>
      <c r="U23" s="30"/>
      <c r="V23" s="30"/>
      <c r="W23" s="30"/>
      <c r="X23" s="30"/>
      <c r="Y23" s="30"/>
      <c r="Z23" s="28">
        <f t="shared" si="41"/>
        <v>0</v>
      </c>
      <c r="AA23" s="202"/>
      <c r="AB23" s="202"/>
      <c r="AC23" s="202"/>
      <c r="AD23" s="202"/>
      <c r="AE23" s="202"/>
      <c r="AF23" s="28">
        <f t="shared" si="42"/>
        <v>0</v>
      </c>
      <c r="AG23" s="30"/>
      <c r="AH23" s="30"/>
      <c r="AI23" s="30"/>
      <c r="AJ23" s="30"/>
      <c r="AK23" s="30"/>
      <c r="AL23" s="28">
        <f t="shared" si="28"/>
        <v>0</v>
      </c>
      <c r="AM23" s="202"/>
      <c r="AN23" s="202"/>
      <c r="AO23" s="202"/>
      <c r="AP23" s="202"/>
      <c r="AQ23" s="202"/>
      <c r="AR23" s="28">
        <f t="shared" si="43"/>
        <v>0</v>
      </c>
      <c r="AS23" s="30"/>
      <c r="AT23" s="30"/>
      <c r="AU23" s="30"/>
      <c r="AV23" s="30"/>
      <c r="AW23" s="30"/>
      <c r="AX23" s="28">
        <f t="shared" si="44"/>
        <v>0</v>
      </c>
      <c r="AY23" s="202"/>
      <c r="AZ23" s="202"/>
      <c r="BA23" s="202"/>
      <c r="BB23" s="202"/>
      <c r="BC23" s="202"/>
      <c r="BD23" s="28">
        <f t="shared" si="31"/>
        <v>0</v>
      </c>
      <c r="BE23" s="30"/>
      <c r="BF23" s="30"/>
      <c r="BG23" s="30"/>
      <c r="BH23" s="30"/>
      <c r="BI23" s="30"/>
      <c r="BJ23" s="28">
        <f t="shared" si="32"/>
        <v>0</v>
      </c>
      <c r="BK23" s="202"/>
      <c r="BL23" s="202"/>
      <c r="BM23" s="202"/>
      <c r="BN23" s="202"/>
      <c r="BO23" s="202"/>
      <c r="BP23" s="28">
        <f t="shared" si="33"/>
        <v>0</v>
      </c>
      <c r="BQ23" s="30"/>
      <c r="BR23" s="30"/>
      <c r="BS23" s="30"/>
      <c r="BT23" s="30"/>
      <c r="BU23" s="30"/>
      <c r="BV23" s="28">
        <f t="shared" si="34"/>
        <v>0</v>
      </c>
    </row>
    <row r="24" spans="1:74" ht="21" customHeight="1" x14ac:dyDescent="0.15">
      <c r="A24" s="24" t="s">
        <v>47</v>
      </c>
      <c r="B24" s="254" t="s">
        <v>130</v>
      </c>
      <c r="C24" s="200"/>
      <c r="D24" s="201">
        <v>2</v>
      </c>
      <c r="E24" s="201"/>
      <c r="F24" s="201"/>
      <c r="G24" s="28">
        <f t="shared" si="35"/>
        <v>2</v>
      </c>
      <c r="H24" s="28">
        <f t="shared" si="36"/>
        <v>72</v>
      </c>
      <c r="I24" s="279">
        <f t="shared" si="37"/>
        <v>18</v>
      </c>
      <c r="J24" s="279">
        <f t="shared" si="38"/>
        <v>8</v>
      </c>
      <c r="K24" s="279">
        <f t="shared" si="39"/>
        <v>0</v>
      </c>
      <c r="L24" s="279">
        <f t="shared" si="39"/>
        <v>10</v>
      </c>
      <c r="M24" s="279">
        <f t="shared" si="39"/>
        <v>0</v>
      </c>
      <c r="N24" s="279">
        <f t="shared" si="40"/>
        <v>54</v>
      </c>
      <c r="O24" s="203"/>
      <c r="P24" s="203"/>
      <c r="Q24" s="203"/>
      <c r="R24" s="203"/>
      <c r="S24" s="203"/>
      <c r="T24" s="28">
        <f t="shared" si="5"/>
        <v>0</v>
      </c>
      <c r="U24" s="30">
        <v>8</v>
      </c>
      <c r="V24" s="30"/>
      <c r="W24" s="30">
        <v>10</v>
      </c>
      <c r="X24" s="30"/>
      <c r="Y24" s="30">
        <v>54</v>
      </c>
      <c r="Z24" s="28">
        <f t="shared" si="41"/>
        <v>2</v>
      </c>
      <c r="AA24" s="203"/>
      <c r="AB24" s="203"/>
      <c r="AC24" s="203"/>
      <c r="AD24" s="203"/>
      <c r="AE24" s="203"/>
      <c r="AF24" s="28">
        <f t="shared" si="42"/>
        <v>0</v>
      </c>
      <c r="AG24" s="30"/>
      <c r="AH24" s="30"/>
      <c r="AI24" s="30"/>
      <c r="AJ24" s="30"/>
      <c r="AK24" s="30"/>
      <c r="AL24" s="28">
        <f t="shared" si="28"/>
        <v>0</v>
      </c>
      <c r="AM24" s="203"/>
      <c r="AN24" s="203"/>
      <c r="AO24" s="203"/>
      <c r="AP24" s="203"/>
      <c r="AQ24" s="203"/>
      <c r="AR24" s="28">
        <f t="shared" si="43"/>
        <v>0</v>
      </c>
      <c r="AS24" s="30"/>
      <c r="AT24" s="30"/>
      <c r="AU24" s="30"/>
      <c r="AV24" s="30"/>
      <c r="AW24" s="30"/>
      <c r="AX24" s="28">
        <f t="shared" si="44"/>
        <v>0</v>
      </c>
      <c r="AY24" s="203"/>
      <c r="AZ24" s="203"/>
      <c r="BA24" s="203"/>
      <c r="BB24" s="203"/>
      <c r="BC24" s="203"/>
      <c r="BD24" s="28">
        <f t="shared" si="31"/>
        <v>0</v>
      </c>
      <c r="BE24" s="30"/>
      <c r="BF24" s="30"/>
      <c r="BG24" s="30"/>
      <c r="BH24" s="30"/>
      <c r="BI24" s="30"/>
      <c r="BJ24" s="28">
        <f t="shared" si="32"/>
        <v>0</v>
      </c>
      <c r="BK24" s="203"/>
      <c r="BL24" s="203"/>
      <c r="BM24" s="203"/>
      <c r="BN24" s="203"/>
      <c r="BO24" s="203"/>
      <c r="BP24" s="28">
        <f t="shared" si="33"/>
        <v>0</v>
      </c>
      <c r="BQ24" s="30"/>
      <c r="BR24" s="30"/>
      <c r="BS24" s="30"/>
      <c r="BT24" s="30"/>
      <c r="BU24" s="30"/>
      <c r="BV24" s="28">
        <f t="shared" si="34"/>
        <v>0</v>
      </c>
    </row>
    <row r="25" spans="1:74" ht="21" customHeight="1" x14ac:dyDescent="0.15">
      <c r="A25" s="24" t="s">
        <v>48</v>
      </c>
      <c r="B25" s="254" t="s">
        <v>324</v>
      </c>
      <c r="C25" s="200"/>
      <c r="D25" s="201">
        <v>6</v>
      </c>
      <c r="E25" s="201"/>
      <c r="F25" s="201"/>
      <c r="G25" s="28">
        <f t="shared" si="35"/>
        <v>2</v>
      </c>
      <c r="H25" s="28">
        <f t="shared" si="36"/>
        <v>72</v>
      </c>
      <c r="I25" s="279">
        <f t="shared" si="37"/>
        <v>24</v>
      </c>
      <c r="J25" s="279">
        <f t="shared" si="38"/>
        <v>12</v>
      </c>
      <c r="K25" s="279">
        <f t="shared" si="39"/>
        <v>0</v>
      </c>
      <c r="L25" s="279">
        <f t="shared" si="39"/>
        <v>12</v>
      </c>
      <c r="M25" s="279">
        <f t="shared" si="39"/>
        <v>0</v>
      </c>
      <c r="N25" s="279">
        <f t="shared" si="40"/>
        <v>48</v>
      </c>
      <c r="O25" s="203"/>
      <c r="P25" s="203"/>
      <c r="Q25" s="203"/>
      <c r="R25" s="203"/>
      <c r="S25" s="203"/>
      <c r="T25" s="28">
        <f t="shared" si="5"/>
        <v>0</v>
      </c>
      <c r="U25" s="30"/>
      <c r="V25" s="30"/>
      <c r="W25" s="30"/>
      <c r="X25" s="30"/>
      <c r="Y25" s="30"/>
      <c r="Z25" s="28">
        <f t="shared" si="41"/>
        <v>0</v>
      </c>
      <c r="AA25" s="203"/>
      <c r="AB25" s="203"/>
      <c r="AC25" s="203"/>
      <c r="AD25" s="203"/>
      <c r="AE25" s="203"/>
      <c r="AF25" s="28">
        <f t="shared" si="42"/>
        <v>0</v>
      </c>
      <c r="AG25" s="30"/>
      <c r="AH25" s="30"/>
      <c r="AI25" s="30"/>
      <c r="AJ25" s="30"/>
      <c r="AK25" s="30"/>
      <c r="AL25" s="28">
        <f t="shared" si="28"/>
        <v>0</v>
      </c>
      <c r="AM25" s="203"/>
      <c r="AN25" s="203"/>
      <c r="AO25" s="203"/>
      <c r="AP25" s="203"/>
      <c r="AQ25" s="203"/>
      <c r="AR25" s="28">
        <f t="shared" si="43"/>
        <v>0</v>
      </c>
      <c r="AS25" s="203">
        <v>12</v>
      </c>
      <c r="AT25" s="203"/>
      <c r="AU25" s="203">
        <v>12</v>
      </c>
      <c r="AV25" s="203"/>
      <c r="AW25" s="203">
        <v>48</v>
      </c>
      <c r="AX25" s="28">
        <f t="shared" si="44"/>
        <v>2</v>
      </c>
      <c r="AY25" s="203"/>
      <c r="AZ25" s="203"/>
      <c r="BA25" s="203"/>
      <c r="BB25" s="203"/>
      <c r="BC25" s="203"/>
      <c r="BD25" s="28">
        <f t="shared" si="31"/>
        <v>0</v>
      </c>
      <c r="BE25" s="30"/>
      <c r="BF25" s="30"/>
      <c r="BG25" s="30"/>
      <c r="BH25" s="30"/>
      <c r="BI25" s="30"/>
      <c r="BJ25" s="28">
        <f t="shared" si="32"/>
        <v>0</v>
      </c>
      <c r="BK25" s="203"/>
      <c r="BL25" s="203"/>
      <c r="BM25" s="203"/>
      <c r="BN25" s="203"/>
      <c r="BO25" s="203"/>
      <c r="BP25" s="28">
        <f t="shared" si="33"/>
        <v>0</v>
      </c>
      <c r="BQ25" s="30"/>
      <c r="BR25" s="30"/>
      <c r="BS25" s="30"/>
      <c r="BT25" s="30"/>
      <c r="BU25" s="30"/>
      <c r="BV25" s="28">
        <f t="shared" si="34"/>
        <v>0</v>
      </c>
    </row>
    <row r="26" spans="1:74" ht="21" customHeight="1" x14ac:dyDescent="0.15">
      <c r="A26" s="24" t="s">
        <v>49</v>
      </c>
      <c r="B26" s="254" t="s">
        <v>191</v>
      </c>
      <c r="C26" s="200">
        <v>2</v>
      </c>
      <c r="D26" s="201"/>
      <c r="E26" s="201"/>
      <c r="F26" s="201"/>
      <c r="G26" s="28">
        <f t="shared" si="35"/>
        <v>2</v>
      </c>
      <c r="H26" s="28">
        <f t="shared" si="36"/>
        <v>72</v>
      </c>
      <c r="I26" s="279">
        <f t="shared" si="37"/>
        <v>47</v>
      </c>
      <c r="J26" s="279">
        <f t="shared" si="38"/>
        <v>10</v>
      </c>
      <c r="K26" s="279">
        <f t="shared" si="39"/>
        <v>0</v>
      </c>
      <c r="L26" s="279">
        <f t="shared" si="39"/>
        <v>10</v>
      </c>
      <c r="M26" s="279">
        <f t="shared" si="39"/>
        <v>27</v>
      </c>
      <c r="N26" s="279">
        <f t="shared" si="40"/>
        <v>25</v>
      </c>
      <c r="O26" s="203"/>
      <c r="P26" s="203"/>
      <c r="Q26" s="203"/>
      <c r="R26" s="203"/>
      <c r="S26" s="203"/>
      <c r="T26" s="28">
        <f t="shared" si="5"/>
        <v>0</v>
      </c>
      <c r="U26" s="30">
        <v>10</v>
      </c>
      <c r="V26" s="30"/>
      <c r="W26" s="30">
        <v>10</v>
      </c>
      <c r="X26" s="30">
        <v>27</v>
      </c>
      <c r="Y26" s="30">
        <v>25</v>
      </c>
      <c r="Z26" s="28">
        <f t="shared" si="41"/>
        <v>2</v>
      </c>
      <c r="AA26" s="203"/>
      <c r="AB26" s="203"/>
      <c r="AC26" s="203"/>
      <c r="AD26" s="203"/>
      <c r="AE26" s="203"/>
      <c r="AF26" s="28">
        <f t="shared" si="42"/>
        <v>0</v>
      </c>
      <c r="AG26" s="30"/>
      <c r="AH26" s="30"/>
      <c r="AI26" s="30"/>
      <c r="AJ26" s="30"/>
      <c r="AK26" s="30"/>
      <c r="AL26" s="28">
        <f t="shared" si="28"/>
        <v>0</v>
      </c>
      <c r="AM26" s="203"/>
      <c r="AN26" s="203"/>
      <c r="AO26" s="203"/>
      <c r="AP26" s="203"/>
      <c r="AQ26" s="203"/>
      <c r="AR26" s="28">
        <f t="shared" si="43"/>
        <v>0</v>
      </c>
      <c r="AS26" s="30"/>
      <c r="AT26" s="30"/>
      <c r="AU26" s="30"/>
      <c r="AV26" s="30"/>
      <c r="AW26" s="30"/>
      <c r="AX26" s="28">
        <f t="shared" si="44"/>
        <v>0</v>
      </c>
      <c r="AY26" s="203"/>
      <c r="AZ26" s="203"/>
      <c r="BA26" s="203"/>
      <c r="BB26" s="203"/>
      <c r="BC26" s="203"/>
      <c r="BD26" s="28">
        <f t="shared" si="31"/>
        <v>0</v>
      </c>
      <c r="BE26" s="30"/>
      <c r="BF26" s="30"/>
      <c r="BG26" s="30"/>
      <c r="BH26" s="30"/>
      <c r="BI26" s="30"/>
      <c r="BJ26" s="28">
        <f t="shared" si="32"/>
        <v>0</v>
      </c>
      <c r="BK26" s="203"/>
      <c r="BL26" s="203"/>
      <c r="BM26" s="203"/>
      <c r="BN26" s="203"/>
      <c r="BO26" s="203"/>
      <c r="BP26" s="28">
        <f t="shared" si="33"/>
        <v>0</v>
      </c>
      <c r="BQ26" s="30"/>
      <c r="BR26" s="30"/>
      <c r="BS26" s="30"/>
      <c r="BT26" s="30"/>
      <c r="BU26" s="30"/>
      <c r="BV26" s="28">
        <f t="shared" si="34"/>
        <v>0</v>
      </c>
    </row>
    <row r="27" spans="1:74" ht="24.75" customHeight="1" x14ac:dyDescent="0.15">
      <c r="A27" s="24" t="s">
        <v>50</v>
      </c>
      <c r="B27" s="254" t="s">
        <v>192</v>
      </c>
      <c r="C27" s="200"/>
      <c r="D27" s="201">
        <v>4</v>
      </c>
      <c r="E27" s="201"/>
      <c r="F27" s="201"/>
      <c r="G27" s="28">
        <f t="shared" si="35"/>
        <v>2</v>
      </c>
      <c r="H27" s="28">
        <f t="shared" si="36"/>
        <v>72</v>
      </c>
      <c r="I27" s="279">
        <f t="shared" si="37"/>
        <v>16</v>
      </c>
      <c r="J27" s="279">
        <f t="shared" si="38"/>
        <v>4</v>
      </c>
      <c r="K27" s="279">
        <f t="shared" si="39"/>
        <v>12</v>
      </c>
      <c r="L27" s="279">
        <f t="shared" si="39"/>
        <v>0</v>
      </c>
      <c r="M27" s="279">
        <f t="shared" si="39"/>
        <v>0</v>
      </c>
      <c r="N27" s="279">
        <f t="shared" si="40"/>
        <v>56</v>
      </c>
      <c r="O27" s="203"/>
      <c r="P27" s="203"/>
      <c r="Q27" s="203"/>
      <c r="R27" s="203"/>
      <c r="S27" s="203"/>
      <c r="T27" s="28">
        <f t="shared" si="5"/>
        <v>0</v>
      </c>
      <c r="U27" s="30"/>
      <c r="V27" s="30"/>
      <c r="W27" s="30"/>
      <c r="X27" s="30"/>
      <c r="Y27" s="30"/>
      <c r="Z27" s="28">
        <f t="shared" si="41"/>
        <v>0</v>
      </c>
      <c r="AA27" s="203"/>
      <c r="AB27" s="203"/>
      <c r="AC27" s="203"/>
      <c r="AD27" s="203"/>
      <c r="AE27" s="203"/>
      <c r="AF27" s="28"/>
      <c r="AG27" s="203">
        <v>4</v>
      </c>
      <c r="AH27" s="203">
        <v>12</v>
      </c>
      <c r="AI27" s="203"/>
      <c r="AJ27" s="203"/>
      <c r="AK27" s="203">
        <v>56</v>
      </c>
      <c r="AL27" s="28">
        <f t="shared" ref="AL27" si="63">SUM(AG27:AK27)/36</f>
        <v>2</v>
      </c>
      <c r="AM27" s="203"/>
      <c r="AN27" s="203"/>
      <c r="AO27" s="203"/>
      <c r="AP27" s="203"/>
      <c r="AQ27" s="203"/>
      <c r="AR27" s="28">
        <f t="shared" si="43"/>
        <v>0</v>
      </c>
      <c r="AS27" s="30"/>
      <c r="AT27" s="30"/>
      <c r="AU27" s="30"/>
      <c r="AV27" s="30"/>
      <c r="AW27" s="30"/>
      <c r="AX27" s="28">
        <f t="shared" si="44"/>
        <v>0</v>
      </c>
      <c r="AY27" s="203"/>
      <c r="AZ27" s="203"/>
      <c r="BA27" s="203"/>
      <c r="BB27" s="203"/>
      <c r="BC27" s="203"/>
      <c r="BD27" s="28">
        <f t="shared" si="31"/>
        <v>0</v>
      </c>
      <c r="BE27" s="30"/>
      <c r="BF27" s="30"/>
      <c r="BG27" s="30"/>
      <c r="BH27" s="30"/>
      <c r="BI27" s="30"/>
      <c r="BJ27" s="28">
        <f t="shared" si="32"/>
        <v>0</v>
      </c>
      <c r="BK27" s="203"/>
      <c r="BL27" s="203"/>
      <c r="BM27" s="203"/>
      <c r="BN27" s="203"/>
      <c r="BO27" s="203"/>
      <c r="BP27" s="28">
        <f t="shared" si="33"/>
        <v>0</v>
      </c>
      <c r="BQ27" s="30"/>
      <c r="BR27" s="30"/>
      <c r="BS27" s="30"/>
      <c r="BT27" s="30"/>
      <c r="BU27" s="30"/>
      <c r="BV27" s="28">
        <f t="shared" si="34"/>
        <v>0</v>
      </c>
    </row>
    <row r="28" spans="1:74" ht="25.5" customHeight="1" x14ac:dyDescent="0.15">
      <c r="A28" s="24" t="s">
        <v>51</v>
      </c>
      <c r="B28" s="254" t="s">
        <v>325</v>
      </c>
      <c r="C28" s="200">
        <v>3</v>
      </c>
      <c r="D28" s="201"/>
      <c r="E28" s="201"/>
      <c r="F28" s="201"/>
      <c r="G28" s="28">
        <f t="shared" si="35"/>
        <v>3</v>
      </c>
      <c r="H28" s="28">
        <f t="shared" si="36"/>
        <v>108</v>
      </c>
      <c r="I28" s="279">
        <f t="shared" si="37"/>
        <v>47</v>
      </c>
      <c r="J28" s="279">
        <f t="shared" si="38"/>
        <v>8</v>
      </c>
      <c r="K28" s="279">
        <f t="shared" si="39"/>
        <v>0</v>
      </c>
      <c r="L28" s="279">
        <f t="shared" si="39"/>
        <v>12</v>
      </c>
      <c r="M28" s="279">
        <f t="shared" si="39"/>
        <v>27</v>
      </c>
      <c r="N28" s="279">
        <f t="shared" si="40"/>
        <v>61</v>
      </c>
      <c r="O28" s="203"/>
      <c r="P28" s="203"/>
      <c r="Q28" s="203"/>
      <c r="R28" s="203"/>
      <c r="S28" s="203"/>
      <c r="T28" s="28">
        <f t="shared" si="5"/>
        <v>0</v>
      </c>
      <c r="U28" s="30"/>
      <c r="V28" s="30"/>
      <c r="W28" s="30"/>
      <c r="X28" s="30"/>
      <c r="Y28" s="30"/>
      <c r="Z28" s="28">
        <f t="shared" si="41"/>
        <v>0</v>
      </c>
      <c r="AA28" s="30">
        <v>8</v>
      </c>
      <c r="AB28" s="30"/>
      <c r="AC28" s="30">
        <v>12</v>
      </c>
      <c r="AD28" s="30">
        <v>27</v>
      </c>
      <c r="AE28" s="30">
        <v>61</v>
      </c>
      <c r="AF28" s="28">
        <f t="shared" si="42"/>
        <v>3</v>
      </c>
      <c r="AG28" s="30"/>
      <c r="AH28" s="30"/>
      <c r="AI28" s="30"/>
      <c r="AJ28" s="30"/>
      <c r="AK28" s="30"/>
      <c r="AL28" s="28">
        <f t="shared" si="28"/>
        <v>0</v>
      </c>
      <c r="AM28" s="203"/>
      <c r="AN28" s="203"/>
      <c r="AO28" s="203"/>
      <c r="AP28" s="203"/>
      <c r="AQ28" s="203"/>
      <c r="AR28" s="28">
        <f t="shared" si="43"/>
        <v>0</v>
      </c>
      <c r="AS28" s="30"/>
      <c r="AT28" s="30"/>
      <c r="AU28" s="30"/>
      <c r="AV28" s="30"/>
      <c r="AW28" s="30"/>
      <c r="AX28" s="28">
        <f t="shared" si="44"/>
        <v>0</v>
      </c>
      <c r="AY28" s="203"/>
      <c r="AZ28" s="203"/>
      <c r="BA28" s="203"/>
      <c r="BB28" s="203"/>
      <c r="BC28" s="203"/>
      <c r="BD28" s="28">
        <f t="shared" si="31"/>
        <v>0</v>
      </c>
      <c r="BE28" s="30"/>
      <c r="BF28" s="30"/>
      <c r="BG28" s="30"/>
      <c r="BH28" s="30"/>
      <c r="BI28" s="30"/>
      <c r="BJ28" s="28">
        <f t="shared" si="32"/>
        <v>0</v>
      </c>
      <c r="BK28" s="203"/>
      <c r="BL28" s="203"/>
      <c r="BM28" s="203"/>
      <c r="BN28" s="203"/>
      <c r="BO28" s="203"/>
      <c r="BP28" s="28">
        <f t="shared" si="33"/>
        <v>0</v>
      </c>
      <c r="BQ28" s="30"/>
      <c r="BR28" s="30"/>
      <c r="BS28" s="30"/>
      <c r="BT28" s="30"/>
      <c r="BU28" s="30"/>
      <c r="BV28" s="28">
        <f t="shared" si="34"/>
        <v>0</v>
      </c>
    </row>
    <row r="29" spans="1:74" ht="21" customHeight="1" x14ac:dyDescent="0.15">
      <c r="A29" s="24" t="s">
        <v>52</v>
      </c>
      <c r="B29" s="254" t="s">
        <v>326</v>
      </c>
      <c r="C29" s="200">
        <v>2</v>
      </c>
      <c r="D29" s="201">
        <v>1</v>
      </c>
      <c r="E29" s="201"/>
      <c r="F29" s="201"/>
      <c r="G29" s="28">
        <f t="shared" si="35"/>
        <v>5</v>
      </c>
      <c r="H29" s="28">
        <f t="shared" si="36"/>
        <v>180</v>
      </c>
      <c r="I29" s="279">
        <f t="shared" ref="I29" si="64">SUM(J29:M29)</f>
        <v>67</v>
      </c>
      <c r="J29" s="279">
        <f t="shared" si="38"/>
        <v>20</v>
      </c>
      <c r="K29" s="279">
        <f t="shared" si="39"/>
        <v>0</v>
      </c>
      <c r="L29" s="279">
        <f t="shared" si="39"/>
        <v>20</v>
      </c>
      <c r="M29" s="279">
        <f t="shared" si="39"/>
        <v>27</v>
      </c>
      <c r="N29" s="279">
        <f t="shared" si="40"/>
        <v>113</v>
      </c>
      <c r="O29" s="203">
        <v>10</v>
      </c>
      <c r="P29" s="203"/>
      <c r="Q29" s="203">
        <v>10</v>
      </c>
      <c r="R29" s="203"/>
      <c r="S29" s="203">
        <v>52</v>
      </c>
      <c r="T29" s="28">
        <f t="shared" ref="T29" si="65">SUM(O29:S29)/36</f>
        <v>2</v>
      </c>
      <c r="U29" s="203">
        <v>10</v>
      </c>
      <c r="V29" s="203"/>
      <c r="W29" s="203">
        <v>10</v>
      </c>
      <c r="X29" s="203">
        <v>27</v>
      </c>
      <c r="Y29" s="203">
        <v>61</v>
      </c>
      <c r="Z29" s="28">
        <f t="shared" ref="Z29" si="66">SUM(U29:Y29)/36</f>
        <v>3</v>
      </c>
      <c r="AA29" s="203"/>
      <c r="AB29" s="203"/>
      <c r="AC29" s="203"/>
      <c r="AD29" s="203"/>
      <c r="AE29" s="203"/>
      <c r="AF29" s="28">
        <f t="shared" ref="AF29" si="67">SUM(AA29:AE29)/36</f>
        <v>0</v>
      </c>
      <c r="AG29" s="30"/>
      <c r="AH29" s="30"/>
      <c r="AI29" s="30"/>
      <c r="AJ29" s="30"/>
      <c r="AK29" s="30"/>
      <c r="AL29" s="28">
        <f t="shared" si="28"/>
        <v>0</v>
      </c>
      <c r="AM29" s="203"/>
      <c r="AN29" s="203"/>
      <c r="AO29" s="203"/>
      <c r="AP29" s="203"/>
      <c r="AQ29" s="203"/>
      <c r="AR29" s="28">
        <f t="shared" si="43"/>
        <v>0</v>
      </c>
      <c r="AS29" s="30"/>
      <c r="AT29" s="30"/>
      <c r="AU29" s="30"/>
      <c r="AV29" s="30"/>
      <c r="AW29" s="30"/>
      <c r="AX29" s="28">
        <f t="shared" si="44"/>
        <v>0</v>
      </c>
      <c r="AY29" s="203"/>
      <c r="AZ29" s="203"/>
      <c r="BA29" s="203"/>
      <c r="BB29" s="203"/>
      <c r="BC29" s="203"/>
      <c r="BD29" s="28">
        <f t="shared" si="31"/>
        <v>0</v>
      </c>
      <c r="BE29" s="30"/>
      <c r="BF29" s="30"/>
      <c r="BG29" s="30"/>
      <c r="BH29" s="30"/>
      <c r="BI29" s="30"/>
      <c r="BJ29" s="28">
        <f t="shared" si="32"/>
        <v>0</v>
      </c>
      <c r="BK29" s="203"/>
      <c r="BL29" s="203"/>
      <c r="BM29" s="203"/>
      <c r="BN29" s="203"/>
      <c r="BO29" s="203"/>
      <c r="BP29" s="28">
        <f t="shared" si="33"/>
        <v>0</v>
      </c>
      <c r="BQ29" s="30"/>
      <c r="BR29" s="30"/>
      <c r="BS29" s="30"/>
      <c r="BT29" s="30"/>
      <c r="BU29" s="30"/>
      <c r="BV29" s="28">
        <f t="shared" si="34"/>
        <v>0</v>
      </c>
    </row>
    <row r="30" spans="1:74" ht="21" customHeight="1" x14ac:dyDescent="0.15">
      <c r="A30" s="24" t="s">
        <v>342</v>
      </c>
      <c r="B30" s="254" t="s">
        <v>193</v>
      </c>
      <c r="C30" s="200">
        <v>2</v>
      </c>
      <c r="D30" s="201"/>
      <c r="E30" s="201"/>
      <c r="F30" s="201"/>
      <c r="G30" s="28">
        <f t="shared" ref="G30" si="68">T30+Z30+AF30+AL30+AR30+AX30+BD30+BJ30+BP30+BV30</f>
        <v>9</v>
      </c>
      <c r="H30" s="28">
        <f>N30+I30</f>
        <v>324</v>
      </c>
      <c r="I30" s="279">
        <f>SUM(J30:M30)</f>
        <v>55</v>
      </c>
      <c r="J30" s="279">
        <f t="shared" ref="J30" si="69">O30+U30+AA30+AG30+AM30+AS30+AY30+BE30+BK30+BQ30</f>
        <v>0</v>
      </c>
      <c r="K30" s="279">
        <f t="shared" ref="K30" si="70">P30+V30+AB30+AH30+AN30+AT30+AZ30+BF30+BL30+BR30</f>
        <v>28</v>
      </c>
      <c r="L30" s="279">
        <f t="shared" ref="L30" si="71">Q30+W30+AC30+AI30+AO30+AU30+BA30+BG30+BM30+BS30</f>
        <v>0</v>
      </c>
      <c r="M30" s="279">
        <f t="shared" ref="M30" si="72">R30+X30+AD30+AJ30+AP30+AV30+BB30+BH30+BN30+BT30</f>
        <v>27</v>
      </c>
      <c r="N30" s="279">
        <f t="shared" ref="N30" si="73">S30+Y30+AE30+AK30+AQ30+AW30+BC30+BI30++BO30+BU30</f>
        <v>269</v>
      </c>
      <c r="O30" s="203"/>
      <c r="P30" s="203">
        <v>12</v>
      </c>
      <c r="Q30" s="203"/>
      <c r="R30" s="203"/>
      <c r="S30" s="203">
        <v>132</v>
      </c>
      <c r="T30" s="28">
        <f>SUM(O30:S30)/36</f>
        <v>4</v>
      </c>
      <c r="U30" s="30"/>
      <c r="V30" s="30">
        <v>16</v>
      </c>
      <c r="W30" s="30"/>
      <c r="X30" s="30">
        <v>27</v>
      </c>
      <c r="Y30" s="30">
        <v>137</v>
      </c>
      <c r="Z30" s="28">
        <f>SUM(U30:Y30)/36</f>
        <v>5</v>
      </c>
      <c r="AA30" s="203"/>
      <c r="AB30" s="203"/>
      <c r="AC30" s="203"/>
      <c r="AD30" s="203"/>
      <c r="AE30" s="203"/>
      <c r="AF30" s="28">
        <f>SUM(AA30:AE30)/36</f>
        <v>0</v>
      </c>
      <c r="AG30" s="30"/>
      <c r="AH30" s="30"/>
      <c r="AI30" s="30"/>
      <c r="AJ30" s="30"/>
      <c r="AK30" s="30"/>
      <c r="AL30" s="28">
        <f>SUM(AG30:AK30)/36</f>
        <v>0</v>
      </c>
      <c r="AM30" s="203"/>
      <c r="AN30" s="203"/>
      <c r="AO30" s="203"/>
      <c r="AP30" s="203"/>
      <c r="AQ30" s="203"/>
      <c r="AR30" s="28">
        <f>SUM(AM30:AQ30)/36</f>
        <v>0</v>
      </c>
      <c r="AS30" s="30"/>
      <c r="AT30" s="30"/>
      <c r="AU30" s="30"/>
      <c r="AV30" s="30"/>
      <c r="AW30" s="30"/>
      <c r="AX30" s="28">
        <f>SUM(AS30:AW30)/36</f>
        <v>0</v>
      </c>
      <c r="AY30" s="203"/>
      <c r="AZ30" s="203"/>
      <c r="BA30" s="203"/>
      <c r="BB30" s="203"/>
      <c r="BC30" s="203"/>
      <c r="BD30" s="28">
        <f>SUM(AY30:BC30)/36</f>
        <v>0</v>
      </c>
      <c r="BE30" s="30"/>
      <c r="BF30" s="30"/>
      <c r="BG30" s="30"/>
      <c r="BH30" s="30"/>
      <c r="BI30" s="30"/>
      <c r="BJ30" s="28">
        <f>SUM(BE30:BI30)/36</f>
        <v>0</v>
      </c>
      <c r="BK30" s="203"/>
      <c r="BL30" s="203"/>
      <c r="BM30" s="203"/>
      <c r="BN30" s="203"/>
      <c r="BO30" s="203"/>
      <c r="BP30" s="28">
        <f>SUM(BK30:BO30)/36</f>
        <v>0</v>
      </c>
      <c r="BQ30" s="30"/>
      <c r="BR30" s="30"/>
      <c r="BS30" s="30"/>
      <c r="BT30" s="30"/>
      <c r="BU30" s="30"/>
      <c r="BV30" s="28">
        <f>SUM(BQ30:BU30)/36</f>
        <v>0</v>
      </c>
    </row>
    <row r="31" spans="1:74" ht="21" customHeight="1" x14ac:dyDescent="0.15">
      <c r="A31" s="24" t="s">
        <v>343</v>
      </c>
      <c r="B31" s="258" t="s">
        <v>327</v>
      </c>
      <c r="C31" s="200">
        <v>4</v>
      </c>
      <c r="D31" s="201"/>
      <c r="E31" s="201"/>
      <c r="F31" s="201"/>
      <c r="G31" s="28">
        <f t="shared" si="35"/>
        <v>4</v>
      </c>
      <c r="H31" s="28">
        <f>N31+I31</f>
        <v>144</v>
      </c>
      <c r="I31" s="279">
        <f>SUM(J31:M31)</f>
        <v>43</v>
      </c>
      <c r="J31" s="279">
        <f t="shared" si="38"/>
        <v>0</v>
      </c>
      <c r="K31" s="279">
        <f t="shared" si="39"/>
        <v>16</v>
      </c>
      <c r="L31" s="279">
        <f t="shared" si="39"/>
        <v>0</v>
      </c>
      <c r="M31" s="279">
        <f t="shared" si="39"/>
        <v>27</v>
      </c>
      <c r="N31" s="279">
        <f t="shared" si="40"/>
        <v>101</v>
      </c>
      <c r="O31" s="203"/>
      <c r="P31" s="203"/>
      <c r="Q31" s="203"/>
      <c r="R31" s="203"/>
      <c r="S31" s="203"/>
      <c r="T31" s="28">
        <f>SUM(O31:S31)/36</f>
        <v>0</v>
      </c>
      <c r="U31" s="30"/>
      <c r="V31" s="30"/>
      <c r="W31" s="30"/>
      <c r="X31" s="30"/>
      <c r="Y31" s="30"/>
      <c r="Z31" s="28">
        <f>SUM(U31:Y31)/36</f>
        <v>0</v>
      </c>
      <c r="AA31" s="203"/>
      <c r="AB31" s="203"/>
      <c r="AC31" s="203"/>
      <c r="AD31" s="203"/>
      <c r="AE31" s="203"/>
      <c r="AF31" s="28">
        <f>SUM(AA31:AE31)/36</f>
        <v>0</v>
      </c>
      <c r="AG31" s="203"/>
      <c r="AH31" s="203">
        <v>16</v>
      </c>
      <c r="AI31" s="203"/>
      <c r="AJ31" s="203">
        <v>27</v>
      </c>
      <c r="AK31" s="203">
        <v>101</v>
      </c>
      <c r="AL31" s="28">
        <f>SUM(AG31:AK31)/36</f>
        <v>4</v>
      </c>
      <c r="AM31" s="203"/>
      <c r="AN31" s="203"/>
      <c r="AO31" s="203"/>
      <c r="AP31" s="203"/>
      <c r="AQ31" s="203"/>
      <c r="AR31" s="28">
        <f>SUM(AM31:AQ31)/36</f>
        <v>0</v>
      </c>
      <c r="AS31" s="30"/>
      <c r="AT31" s="30"/>
      <c r="AU31" s="30"/>
      <c r="AV31" s="30"/>
      <c r="AW31" s="30"/>
      <c r="AX31" s="28">
        <f>SUM(AS31:AW31)/36</f>
        <v>0</v>
      </c>
      <c r="AY31" s="203"/>
      <c r="AZ31" s="203"/>
      <c r="BA31" s="203"/>
      <c r="BB31" s="203"/>
      <c r="BC31" s="203"/>
      <c r="BD31" s="28">
        <f>SUM(AY31:BC31)/36</f>
        <v>0</v>
      </c>
      <c r="BE31" s="30"/>
      <c r="BF31" s="30"/>
      <c r="BG31" s="30"/>
      <c r="BH31" s="30"/>
      <c r="BI31" s="30"/>
      <c r="BJ31" s="28">
        <f>SUM(BE31:BI31)/36</f>
        <v>0</v>
      </c>
      <c r="BK31" s="203"/>
      <c r="BL31" s="203"/>
      <c r="BM31" s="203"/>
      <c r="BN31" s="203"/>
      <c r="BO31" s="203"/>
      <c r="BP31" s="28">
        <f>SUM(BK31:BO31)/36</f>
        <v>0</v>
      </c>
      <c r="BQ31" s="30"/>
      <c r="BR31" s="30"/>
      <c r="BS31" s="30"/>
      <c r="BT31" s="30"/>
      <c r="BU31" s="30"/>
      <c r="BV31" s="28">
        <f>SUM(BQ31:BU31)/36</f>
        <v>0</v>
      </c>
    </row>
    <row r="32" spans="1:74" ht="21" customHeight="1" x14ac:dyDescent="0.15">
      <c r="A32" s="24" t="s">
        <v>53</v>
      </c>
      <c r="B32" s="254" t="s">
        <v>328</v>
      </c>
      <c r="C32" s="200"/>
      <c r="D32" s="201">
        <v>6</v>
      </c>
      <c r="E32" s="201"/>
      <c r="F32" s="201"/>
      <c r="G32" s="28">
        <f t="shared" si="35"/>
        <v>3</v>
      </c>
      <c r="H32" s="28">
        <f t="shared" ref="H32:H53" si="74">N32+I32</f>
        <v>108</v>
      </c>
      <c r="I32" s="279">
        <f t="shared" ref="I32:I45" si="75">SUM(J32:M32)</f>
        <v>24</v>
      </c>
      <c r="J32" s="279">
        <f t="shared" si="38"/>
        <v>12</v>
      </c>
      <c r="K32" s="279">
        <f t="shared" si="39"/>
        <v>0</v>
      </c>
      <c r="L32" s="279">
        <f t="shared" si="39"/>
        <v>12</v>
      </c>
      <c r="M32" s="279">
        <f t="shared" si="39"/>
        <v>0</v>
      </c>
      <c r="N32" s="279">
        <f t="shared" si="40"/>
        <v>84</v>
      </c>
      <c r="O32" s="203"/>
      <c r="P32" s="203"/>
      <c r="Q32" s="203"/>
      <c r="R32" s="203"/>
      <c r="S32" s="203"/>
      <c r="T32" s="28">
        <f t="shared" ref="T32:T45" si="76">SUM(O32:S32)/36</f>
        <v>0</v>
      </c>
      <c r="U32" s="30"/>
      <c r="V32" s="30"/>
      <c r="W32" s="30"/>
      <c r="X32" s="30"/>
      <c r="Y32" s="30"/>
      <c r="Z32" s="28">
        <f t="shared" ref="Z32:Z47" si="77">SUM(U32:Y32)/36</f>
        <v>0</v>
      </c>
      <c r="AA32" s="203"/>
      <c r="AB32" s="203"/>
      <c r="AC32" s="203"/>
      <c r="AD32" s="203"/>
      <c r="AE32" s="203"/>
      <c r="AF32" s="28">
        <f t="shared" ref="AF32:AF47" si="78">SUM(AA32:AE32)/36</f>
        <v>0</v>
      </c>
      <c r="AG32" s="30"/>
      <c r="AH32" s="30"/>
      <c r="AI32" s="30"/>
      <c r="AJ32" s="30"/>
      <c r="AK32" s="30"/>
      <c r="AL32" s="28">
        <f t="shared" ref="AL32:AL48" si="79">SUM(AG32:AK32)/36</f>
        <v>0</v>
      </c>
      <c r="AM32" s="203"/>
      <c r="AN32" s="203"/>
      <c r="AO32" s="203"/>
      <c r="AP32" s="203"/>
      <c r="AQ32" s="203"/>
      <c r="AR32" s="28">
        <f t="shared" ref="AR32:AR45" si="80">SUM(AM32:AQ32)/36</f>
        <v>0</v>
      </c>
      <c r="AS32" s="203">
        <v>12</v>
      </c>
      <c r="AT32" s="203"/>
      <c r="AU32" s="203">
        <v>12</v>
      </c>
      <c r="AV32" s="203"/>
      <c r="AW32" s="203">
        <v>84</v>
      </c>
      <c r="AX32" s="28">
        <f t="shared" ref="AX32:AX45" si="81">SUM(AS32:AW32)/36</f>
        <v>3</v>
      </c>
      <c r="AY32" s="203"/>
      <c r="AZ32" s="203"/>
      <c r="BA32" s="203"/>
      <c r="BB32" s="203"/>
      <c r="BC32" s="203"/>
      <c r="BD32" s="28">
        <f t="shared" ref="BD32:BD48" si="82">SUM(AY32:BC32)/36</f>
        <v>0</v>
      </c>
      <c r="BE32" s="30"/>
      <c r="BF32" s="30"/>
      <c r="BG32" s="30"/>
      <c r="BH32" s="30"/>
      <c r="BI32" s="30"/>
      <c r="BJ32" s="28">
        <f t="shared" ref="BJ32:BJ48" si="83">SUM(BE32:BI32)/36</f>
        <v>0</v>
      </c>
      <c r="BK32" s="203"/>
      <c r="BL32" s="203"/>
      <c r="BM32" s="203"/>
      <c r="BN32" s="203"/>
      <c r="BO32" s="203"/>
      <c r="BP32" s="28">
        <f t="shared" ref="BP32:BP48" si="84">SUM(BK32:BO32)/36</f>
        <v>0</v>
      </c>
      <c r="BQ32" s="30"/>
      <c r="BR32" s="30"/>
      <c r="BS32" s="30"/>
      <c r="BT32" s="30"/>
      <c r="BU32" s="30"/>
      <c r="BV32" s="28">
        <f t="shared" ref="BV32:BV49" si="85">SUM(BQ32:BU32)/36</f>
        <v>0</v>
      </c>
    </row>
    <row r="33" spans="1:74" ht="21" customHeight="1" x14ac:dyDescent="0.15">
      <c r="A33" s="24" t="s">
        <v>54</v>
      </c>
      <c r="B33" s="258" t="s">
        <v>329</v>
      </c>
      <c r="C33" s="200">
        <v>12</v>
      </c>
      <c r="D33" s="201"/>
      <c r="E33" s="201"/>
      <c r="F33" s="201">
        <v>2</v>
      </c>
      <c r="G33" s="28">
        <f t="shared" si="35"/>
        <v>9</v>
      </c>
      <c r="H33" s="28">
        <f t="shared" si="74"/>
        <v>324</v>
      </c>
      <c r="I33" s="279">
        <f t="shared" si="75"/>
        <v>126</v>
      </c>
      <c r="J33" s="279">
        <f t="shared" si="38"/>
        <v>36</v>
      </c>
      <c r="K33" s="279">
        <f t="shared" si="39"/>
        <v>0</v>
      </c>
      <c r="L33" s="279">
        <f t="shared" si="39"/>
        <v>36</v>
      </c>
      <c r="M33" s="279">
        <f t="shared" si="39"/>
        <v>54</v>
      </c>
      <c r="N33" s="279">
        <f t="shared" si="40"/>
        <v>198</v>
      </c>
      <c r="O33" s="203">
        <v>20</v>
      </c>
      <c r="P33" s="203"/>
      <c r="Q33" s="203">
        <v>20</v>
      </c>
      <c r="R33" s="203">
        <v>27</v>
      </c>
      <c r="S33" s="203">
        <v>77</v>
      </c>
      <c r="T33" s="28">
        <f t="shared" si="76"/>
        <v>4</v>
      </c>
      <c r="U33" s="203">
        <v>16</v>
      </c>
      <c r="V33" s="203"/>
      <c r="W33" s="203">
        <v>16</v>
      </c>
      <c r="X33" s="203">
        <v>27</v>
      </c>
      <c r="Y33" s="203">
        <v>121</v>
      </c>
      <c r="Z33" s="28">
        <f t="shared" si="77"/>
        <v>5</v>
      </c>
      <c r="AA33" s="203"/>
      <c r="AB33" s="203"/>
      <c r="AC33" s="203"/>
      <c r="AD33" s="203"/>
      <c r="AE33" s="203"/>
      <c r="AF33" s="28">
        <f t="shared" si="78"/>
        <v>0</v>
      </c>
      <c r="AG33" s="30"/>
      <c r="AH33" s="30"/>
      <c r="AI33" s="30"/>
      <c r="AJ33" s="30"/>
      <c r="AK33" s="30"/>
      <c r="AL33" s="28">
        <f t="shared" si="79"/>
        <v>0</v>
      </c>
      <c r="AM33" s="203"/>
      <c r="AN33" s="203"/>
      <c r="AO33" s="203"/>
      <c r="AP33" s="203"/>
      <c r="AQ33" s="203"/>
      <c r="AR33" s="28">
        <f t="shared" si="80"/>
        <v>0</v>
      </c>
      <c r="AS33" s="30"/>
      <c r="AT33" s="30"/>
      <c r="AU33" s="30"/>
      <c r="AV33" s="30"/>
      <c r="AW33" s="30"/>
      <c r="AX33" s="28">
        <f t="shared" si="81"/>
        <v>0</v>
      </c>
      <c r="AY33" s="203"/>
      <c r="AZ33" s="203"/>
      <c r="BA33" s="203"/>
      <c r="BB33" s="203"/>
      <c r="BC33" s="203"/>
      <c r="BD33" s="28">
        <f t="shared" si="82"/>
        <v>0</v>
      </c>
      <c r="BE33" s="30"/>
      <c r="BF33" s="30"/>
      <c r="BG33" s="30"/>
      <c r="BH33" s="30"/>
      <c r="BI33" s="30"/>
      <c r="BJ33" s="28">
        <f t="shared" si="83"/>
        <v>0</v>
      </c>
      <c r="BK33" s="203"/>
      <c r="BL33" s="203"/>
      <c r="BM33" s="203"/>
      <c r="BN33" s="203"/>
      <c r="BO33" s="203"/>
      <c r="BP33" s="28">
        <f t="shared" si="84"/>
        <v>0</v>
      </c>
      <c r="BQ33" s="30"/>
      <c r="BR33" s="30"/>
      <c r="BS33" s="30"/>
      <c r="BT33" s="30"/>
      <c r="BU33" s="30"/>
      <c r="BV33" s="28">
        <f t="shared" si="85"/>
        <v>0</v>
      </c>
    </row>
    <row r="34" spans="1:74" ht="21" customHeight="1" x14ac:dyDescent="0.15">
      <c r="A34" s="24" t="s">
        <v>55</v>
      </c>
      <c r="B34" s="254" t="s">
        <v>330</v>
      </c>
      <c r="C34" s="200">
        <v>3</v>
      </c>
      <c r="D34" s="201">
        <v>2</v>
      </c>
      <c r="E34" s="201"/>
      <c r="F34" s="201">
        <v>3</v>
      </c>
      <c r="G34" s="28">
        <f t="shared" si="35"/>
        <v>9</v>
      </c>
      <c r="H34" s="28">
        <f t="shared" si="74"/>
        <v>324</v>
      </c>
      <c r="I34" s="279">
        <f t="shared" si="75"/>
        <v>113</v>
      </c>
      <c r="J34" s="279">
        <f t="shared" si="38"/>
        <v>46</v>
      </c>
      <c r="K34" s="279">
        <f t="shared" si="39"/>
        <v>0</v>
      </c>
      <c r="L34" s="279">
        <f t="shared" si="39"/>
        <v>40</v>
      </c>
      <c r="M34" s="279">
        <f t="shared" si="39"/>
        <v>27</v>
      </c>
      <c r="N34" s="279">
        <f t="shared" si="40"/>
        <v>211</v>
      </c>
      <c r="O34" s="203"/>
      <c r="P34" s="203"/>
      <c r="Q34" s="203"/>
      <c r="R34" s="203"/>
      <c r="S34" s="203"/>
      <c r="T34" s="28">
        <f t="shared" si="76"/>
        <v>0</v>
      </c>
      <c r="U34" s="203">
        <v>22</v>
      </c>
      <c r="V34" s="203"/>
      <c r="W34" s="203">
        <v>20</v>
      </c>
      <c r="X34" s="203"/>
      <c r="Y34" s="203">
        <v>102</v>
      </c>
      <c r="Z34" s="28">
        <f t="shared" si="77"/>
        <v>4</v>
      </c>
      <c r="AA34" s="203">
        <v>24</v>
      </c>
      <c r="AB34" s="203"/>
      <c r="AC34" s="203">
        <v>20</v>
      </c>
      <c r="AD34" s="203">
        <v>27</v>
      </c>
      <c r="AE34" s="203">
        <v>109</v>
      </c>
      <c r="AF34" s="28">
        <f t="shared" ref="AF34" si="86">SUM(AA34:AE34)/36</f>
        <v>5</v>
      </c>
      <c r="AG34" s="30"/>
      <c r="AH34" s="30"/>
      <c r="AI34" s="30"/>
      <c r="AJ34" s="30"/>
      <c r="AK34" s="30"/>
      <c r="AL34" s="28">
        <f t="shared" si="79"/>
        <v>0</v>
      </c>
      <c r="AM34" s="203"/>
      <c r="AN34" s="203"/>
      <c r="AO34" s="203"/>
      <c r="AP34" s="203"/>
      <c r="AQ34" s="203"/>
      <c r="AR34" s="28">
        <f t="shared" si="80"/>
        <v>0</v>
      </c>
      <c r="AS34" s="30"/>
      <c r="AT34" s="30"/>
      <c r="AU34" s="30"/>
      <c r="AV34" s="30"/>
      <c r="AW34" s="30"/>
      <c r="AX34" s="28">
        <f t="shared" si="81"/>
        <v>0</v>
      </c>
      <c r="AY34" s="203"/>
      <c r="AZ34" s="203"/>
      <c r="BA34" s="203"/>
      <c r="BB34" s="203"/>
      <c r="BC34" s="203"/>
      <c r="BD34" s="28">
        <f t="shared" si="82"/>
        <v>0</v>
      </c>
      <c r="BE34" s="30"/>
      <c r="BF34" s="30"/>
      <c r="BG34" s="30"/>
      <c r="BH34" s="30"/>
      <c r="BI34" s="30"/>
      <c r="BJ34" s="28">
        <f t="shared" si="83"/>
        <v>0</v>
      </c>
      <c r="BK34" s="203"/>
      <c r="BL34" s="203"/>
      <c r="BM34" s="203"/>
      <c r="BN34" s="203"/>
      <c r="BO34" s="203"/>
      <c r="BP34" s="28">
        <f t="shared" si="84"/>
        <v>0</v>
      </c>
      <c r="BQ34" s="30"/>
      <c r="BR34" s="30"/>
      <c r="BS34" s="30"/>
      <c r="BT34" s="30"/>
      <c r="BU34" s="30"/>
      <c r="BV34" s="28">
        <f t="shared" si="85"/>
        <v>0</v>
      </c>
    </row>
    <row r="35" spans="1:74" ht="21" customHeight="1" x14ac:dyDescent="0.15">
      <c r="A35" s="24" t="s">
        <v>344</v>
      </c>
      <c r="B35" s="254" t="s">
        <v>331</v>
      </c>
      <c r="C35" s="200">
        <v>4</v>
      </c>
      <c r="D35" s="201"/>
      <c r="E35" s="201"/>
      <c r="F35" s="201"/>
      <c r="G35" s="28">
        <f t="shared" si="35"/>
        <v>3</v>
      </c>
      <c r="H35" s="28">
        <f t="shared" si="74"/>
        <v>108</v>
      </c>
      <c r="I35" s="279">
        <f t="shared" si="75"/>
        <v>63</v>
      </c>
      <c r="J35" s="279">
        <f t="shared" si="38"/>
        <v>20</v>
      </c>
      <c r="K35" s="279">
        <f t="shared" si="39"/>
        <v>0</v>
      </c>
      <c r="L35" s="279">
        <f t="shared" si="39"/>
        <v>16</v>
      </c>
      <c r="M35" s="279">
        <f t="shared" si="39"/>
        <v>27</v>
      </c>
      <c r="N35" s="279">
        <f t="shared" si="40"/>
        <v>45</v>
      </c>
      <c r="O35" s="203"/>
      <c r="P35" s="203"/>
      <c r="Q35" s="203"/>
      <c r="R35" s="203"/>
      <c r="S35" s="203"/>
      <c r="T35" s="28">
        <f t="shared" si="76"/>
        <v>0</v>
      </c>
      <c r="U35" s="30"/>
      <c r="V35" s="30"/>
      <c r="W35" s="30"/>
      <c r="X35" s="30"/>
      <c r="Y35" s="30"/>
      <c r="Z35" s="28">
        <f t="shared" si="77"/>
        <v>0</v>
      </c>
      <c r="AA35" s="203"/>
      <c r="AB35" s="203"/>
      <c r="AC35" s="203"/>
      <c r="AD35" s="203"/>
      <c r="AE35" s="203"/>
      <c r="AF35" s="28">
        <f t="shared" si="78"/>
        <v>0</v>
      </c>
      <c r="AG35" s="203">
        <v>20</v>
      </c>
      <c r="AH35" s="203"/>
      <c r="AI35" s="203">
        <v>16</v>
      </c>
      <c r="AJ35" s="203">
        <v>27</v>
      </c>
      <c r="AK35" s="203">
        <v>45</v>
      </c>
      <c r="AL35" s="28">
        <f t="shared" si="79"/>
        <v>3</v>
      </c>
      <c r="AM35" s="203"/>
      <c r="AN35" s="203"/>
      <c r="AO35" s="203"/>
      <c r="AP35" s="203"/>
      <c r="AQ35" s="203"/>
      <c r="AR35" s="28">
        <f t="shared" si="80"/>
        <v>0</v>
      </c>
      <c r="AS35" s="30"/>
      <c r="AT35" s="30"/>
      <c r="AU35" s="30"/>
      <c r="AV35" s="30"/>
      <c r="AW35" s="30"/>
      <c r="AX35" s="28">
        <f t="shared" si="81"/>
        <v>0</v>
      </c>
      <c r="AY35" s="203"/>
      <c r="AZ35" s="203"/>
      <c r="BA35" s="203"/>
      <c r="BB35" s="203"/>
      <c r="BC35" s="203"/>
      <c r="BD35" s="28">
        <f t="shared" si="82"/>
        <v>0</v>
      </c>
      <c r="BE35" s="30"/>
      <c r="BF35" s="30"/>
      <c r="BG35" s="30"/>
      <c r="BH35" s="30"/>
      <c r="BI35" s="30"/>
      <c r="BJ35" s="28">
        <f t="shared" si="83"/>
        <v>0</v>
      </c>
      <c r="BK35" s="203"/>
      <c r="BL35" s="203"/>
      <c r="BM35" s="203"/>
      <c r="BN35" s="203"/>
      <c r="BO35" s="203"/>
      <c r="BP35" s="28">
        <f t="shared" si="84"/>
        <v>0</v>
      </c>
      <c r="BQ35" s="30"/>
      <c r="BR35" s="30"/>
      <c r="BS35" s="30"/>
      <c r="BT35" s="30"/>
      <c r="BU35" s="30"/>
      <c r="BV35" s="28">
        <f t="shared" si="85"/>
        <v>0</v>
      </c>
    </row>
    <row r="36" spans="1:74" ht="35.25" customHeight="1" x14ac:dyDescent="0.15">
      <c r="A36" s="24" t="s">
        <v>56</v>
      </c>
      <c r="B36" s="254" t="s">
        <v>332</v>
      </c>
      <c r="C36" s="200"/>
      <c r="D36" s="201">
        <v>5</v>
      </c>
      <c r="E36" s="201"/>
      <c r="F36" s="201"/>
      <c r="G36" s="28">
        <f t="shared" si="35"/>
        <v>3</v>
      </c>
      <c r="H36" s="28">
        <f t="shared" si="74"/>
        <v>108</v>
      </c>
      <c r="I36" s="279">
        <f t="shared" si="75"/>
        <v>40</v>
      </c>
      <c r="J36" s="279">
        <f t="shared" si="38"/>
        <v>20</v>
      </c>
      <c r="K36" s="279">
        <f t="shared" si="39"/>
        <v>0</v>
      </c>
      <c r="L36" s="279">
        <f>Q36+W36+AC36+AI36+AO36+AU36+BA36+BG36+BM36+BS36</f>
        <v>20</v>
      </c>
      <c r="M36" s="279">
        <f t="shared" si="39"/>
        <v>0</v>
      </c>
      <c r="N36" s="279">
        <f t="shared" si="40"/>
        <v>68</v>
      </c>
      <c r="O36" s="203"/>
      <c r="P36" s="203"/>
      <c r="Q36" s="203"/>
      <c r="R36" s="203"/>
      <c r="S36" s="203"/>
      <c r="T36" s="28">
        <f t="shared" si="76"/>
        <v>0</v>
      </c>
      <c r="U36" s="30"/>
      <c r="V36" s="30"/>
      <c r="W36" s="30"/>
      <c r="X36" s="30"/>
      <c r="Y36" s="30"/>
      <c r="Z36" s="28">
        <f t="shared" si="77"/>
        <v>0</v>
      </c>
      <c r="AA36" s="203"/>
      <c r="AB36" s="203"/>
      <c r="AC36" s="203"/>
      <c r="AD36" s="203"/>
      <c r="AE36" s="203"/>
      <c r="AF36" s="28">
        <f t="shared" si="78"/>
        <v>0</v>
      </c>
      <c r="AG36" s="203"/>
      <c r="AH36" s="203"/>
      <c r="AI36" s="203"/>
      <c r="AJ36" s="203"/>
      <c r="AK36" s="203"/>
      <c r="AL36" s="28">
        <f t="shared" si="79"/>
        <v>0</v>
      </c>
      <c r="AM36" s="203">
        <v>20</v>
      </c>
      <c r="AN36" s="203"/>
      <c r="AO36" s="203">
        <v>20</v>
      </c>
      <c r="AP36" s="203"/>
      <c r="AQ36" s="203">
        <v>68</v>
      </c>
      <c r="AR36" s="28">
        <f t="shared" si="80"/>
        <v>3</v>
      </c>
      <c r="AS36" s="30"/>
      <c r="AT36" s="30"/>
      <c r="AU36" s="30"/>
      <c r="AV36" s="30"/>
      <c r="AW36" s="30"/>
      <c r="AX36" s="28">
        <f t="shared" si="81"/>
        <v>0</v>
      </c>
      <c r="AY36" s="203"/>
      <c r="AZ36" s="203"/>
      <c r="BA36" s="203"/>
      <c r="BB36" s="203"/>
      <c r="BC36" s="203"/>
      <c r="BD36" s="28">
        <f t="shared" si="82"/>
        <v>0</v>
      </c>
      <c r="BE36" s="30"/>
      <c r="BF36" s="30"/>
      <c r="BG36" s="30"/>
      <c r="BH36" s="30"/>
      <c r="BI36" s="30"/>
      <c r="BJ36" s="28">
        <f t="shared" si="83"/>
        <v>0</v>
      </c>
      <c r="BK36" s="203"/>
      <c r="BL36" s="203"/>
      <c r="BM36" s="203"/>
      <c r="BN36" s="203"/>
      <c r="BO36" s="203"/>
      <c r="BP36" s="28">
        <f t="shared" si="84"/>
        <v>0</v>
      </c>
      <c r="BQ36" s="30"/>
      <c r="BR36" s="30"/>
      <c r="BS36" s="30"/>
      <c r="BT36" s="30"/>
      <c r="BU36" s="30"/>
      <c r="BV36" s="28">
        <f t="shared" si="85"/>
        <v>0</v>
      </c>
    </row>
    <row r="37" spans="1:74" ht="21" customHeight="1" x14ac:dyDescent="0.15">
      <c r="A37" s="24" t="s">
        <v>57</v>
      </c>
      <c r="B37" s="254" t="s">
        <v>207</v>
      </c>
      <c r="C37" s="200">
        <v>6</v>
      </c>
      <c r="D37" s="201">
        <v>5</v>
      </c>
      <c r="E37" s="201"/>
      <c r="F37" s="201">
        <v>6</v>
      </c>
      <c r="G37" s="28">
        <f t="shared" si="35"/>
        <v>7</v>
      </c>
      <c r="H37" s="28">
        <f t="shared" si="74"/>
        <v>252</v>
      </c>
      <c r="I37" s="279">
        <f t="shared" ref="I37" si="87">SUM(J37:M37)</f>
        <v>87</v>
      </c>
      <c r="J37" s="279">
        <f t="shared" si="38"/>
        <v>28</v>
      </c>
      <c r="K37" s="279">
        <f t="shared" si="39"/>
        <v>0</v>
      </c>
      <c r="L37" s="279">
        <f t="shared" ref="L37" si="88">Q37+W37+AC37+AI37+AO37+AU37+BA37+BG37+BM37+BS37</f>
        <v>32</v>
      </c>
      <c r="M37" s="279">
        <f t="shared" si="39"/>
        <v>27</v>
      </c>
      <c r="N37" s="282">
        <f t="shared" si="40"/>
        <v>165</v>
      </c>
      <c r="O37" s="211"/>
      <c r="P37" s="30"/>
      <c r="Q37" s="30"/>
      <c r="R37" s="30"/>
      <c r="S37" s="30"/>
      <c r="T37" s="28">
        <f t="shared" ref="T37" si="89">SUM(O37:S37)/36</f>
        <v>0</v>
      </c>
      <c r="U37" s="208"/>
      <c r="V37" s="203"/>
      <c r="W37" s="203"/>
      <c r="X37" s="203"/>
      <c r="Y37" s="203"/>
      <c r="Z37" s="282">
        <f t="shared" ref="Z37" si="90">SUM(U37:Y37)/36</f>
        <v>0</v>
      </c>
      <c r="AA37" s="217"/>
      <c r="AB37" s="203"/>
      <c r="AC37" s="203"/>
      <c r="AD37" s="203"/>
      <c r="AE37" s="203"/>
      <c r="AF37" s="28">
        <f t="shared" si="78"/>
        <v>0</v>
      </c>
      <c r="AG37" s="270"/>
      <c r="AH37" s="30"/>
      <c r="AI37" s="30"/>
      <c r="AJ37" s="30"/>
      <c r="AK37" s="30"/>
      <c r="AL37" s="282">
        <f t="shared" si="79"/>
        <v>0</v>
      </c>
      <c r="AM37" s="203">
        <v>12</v>
      </c>
      <c r="AN37" s="203"/>
      <c r="AO37" s="203">
        <v>12</v>
      </c>
      <c r="AP37" s="203"/>
      <c r="AQ37" s="203">
        <v>84</v>
      </c>
      <c r="AR37" s="28">
        <f t="shared" si="80"/>
        <v>3</v>
      </c>
      <c r="AS37" s="203">
        <v>16</v>
      </c>
      <c r="AT37" s="203"/>
      <c r="AU37" s="203">
        <v>20</v>
      </c>
      <c r="AV37" s="203">
        <v>27</v>
      </c>
      <c r="AW37" s="203">
        <v>81</v>
      </c>
      <c r="AX37" s="282">
        <f t="shared" si="81"/>
        <v>4</v>
      </c>
      <c r="AY37" s="203"/>
      <c r="AZ37" s="203"/>
      <c r="BA37" s="203"/>
      <c r="BB37" s="203"/>
      <c r="BC37" s="203"/>
      <c r="BD37" s="28">
        <f t="shared" si="82"/>
        <v>0</v>
      </c>
      <c r="BE37" s="203"/>
      <c r="BF37" s="203"/>
      <c r="BG37" s="203"/>
      <c r="BH37" s="203"/>
      <c r="BI37" s="203"/>
      <c r="BJ37" s="282">
        <f t="shared" si="83"/>
        <v>0</v>
      </c>
      <c r="BK37" s="211"/>
      <c r="BL37" s="30"/>
      <c r="BM37" s="30"/>
      <c r="BN37" s="30"/>
      <c r="BO37" s="30"/>
      <c r="BP37" s="28">
        <f t="shared" si="84"/>
        <v>0</v>
      </c>
      <c r="BQ37" s="203"/>
      <c r="BR37" s="203"/>
      <c r="BS37" s="203"/>
      <c r="BT37" s="203"/>
      <c r="BU37" s="203"/>
      <c r="BV37" s="28">
        <f t="shared" si="85"/>
        <v>0</v>
      </c>
    </row>
    <row r="38" spans="1:74" ht="21" customHeight="1" x14ac:dyDescent="0.15">
      <c r="A38" s="24" t="s">
        <v>58</v>
      </c>
      <c r="B38" s="254" t="s">
        <v>194</v>
      </c>
      <c r="C38" s="200">
        <v>5</v>
      </c>
      <c r="D38" s="201">
        <v>4</v>
      </c>
      <c r="E38" s="201"/>
      <c r="F38" s="201"/>
      <c r="G38" s="28">
        <f t="shared" si="35"/>
        <v>5</v>
      </c>
      <c r="H38" s="28">
        <f t="shared" si="74"/>
        <v>180</v>
      </c>
      <c r="I38" s="279">
        <f t="shared" si="75"/>
        <v>71</v>
      </c>
      <c r="J38" s="279">
        <f t="shared" si="38"/>
        <v>24</v>
      </c>
      <c r="K38" s="279">
        <f t="shared" si="39"/>
        <v>0</v>
      </c>
      <c r="L38" s="279">
        <f t="shared" si="39"/>
        <v>20</v>
      </c>
      <c r="M38" s="279">
        <f t="shared" si="39"/>
        <v>27</v>
      </c>
      <c r="N38" s="279">
        <f t="shared" si="40"/>
        <v>109</v>
      </c>
      <c r="O38" s="203"/>
      <c r="P38" s="203"/>
      <c r="Q38" s="203"/>
      <c r="R38" s="203"/>
      <c r="S38" s="203"/>
      <c r="T38" s="28">
        <f t="shared" si="76"/>
        <v>0</v>
      </c>
      <c r="U38" s="30"/>
      <c r="V38" s="30"/>
      <c r="W38" s="30"/>
      <c r="X38" s="30"/>
      <c r="Y38" s="30"/>
      <c r="Z38" s="28">
        <f t="shared" si="77"/>
        <v>0</v>
      </c>
      <c r="AA38" s="203"/>
      <c r="AB38" s="203"/>
      <c r="AC38" s="203"/>
      <c r="AD38" s="203"/>
      <c r="AE38" s="203"/>
      <c r="AF38" s="28">
        <f t="shared" si="78"/>
        <v>0</v>
      </c>
      <c r="AG38" s="203">
        <v>10</v>
      </c>
      <c r="AH38" s="203"/>
      <c r="AI38" s="203">
        <v>10</v>
      </c>
      <c r="AJ38" s="203"/>
      <c r="AK38" s="203">
        <v>52</v>
      </c>
      <c r="AL38" s="28">
        <f t="shared" si="79"/>
        <v>2</v>
      </c>
      <c r="AM38" s="203">
        <v>14</v>
      </c>
      <c r="AN38" s="203"/>
      <c r="AO38" s="203">
        <v>10</v>
      </c>
      <c r="AP38" s="203">
        <v>27</v>
      </c>
      <c r="AQ38" s="203">
        <v>57</v>
      </c>
      <c r="AR38" s="28">
        <f t="shared" si="80"/>
        <v>3</v>
      </c>
      <c r="AS38" s="203"/>
      <c r="AT38" s="203"/>
      <c r="AU38" s="203"/>
      <c r="AV38" s="203"/>
      <c r="AW38" s="203"/>
      <c r="AX38" s="28">
        <f t="shared" si="81"/>
        <v>0</v>
      </c>
      <c r="AY38" s="203"/>
      <c r="AZ38" s="203"/>
      <c r="BA38" s="203"/>
      <c r="BB38" s="203"/>
      <c r="BC38" s="203"/>
      <c r="BD38" s="28">
        <f t="shared" si="82"/>
        <v>0</v>
      </c>
      <c r="BE38" s="30"/>
      <c r="BF38" s="30"/>
      <c r="BG38" s="30"/>
      <c r="BH38" s="30"/>
      <c r="BI38" s="30"/>
      <c r="BJ38" s="28">
        <f t="shared" si="83"/>
        <v>0</v>
      </c>
      <c r="BK38" s="203"/>
      <c r="BL38" s="203"/>
      <c r="BM38" s="203"/>
      <c r="BN38" s="203"/>
      <c r="BO38" s="203"/>
      <c r="BP38" s="28">
        <f t="shared" si="84"/>
        <v>0</v>
      </c>
      <c r="BQ38" s="30"/>
      <c r="BR38" s="30"/>
      <c r="BS38" s="30"/>
      <c r="BT38" s="30"/>
      <c r="BU38" s="30"/>
      <c r="BV38" s="28">
        <f t="shared" si="85"/>
        <v>0</v>
      </c>
    </row>
    <row r="39" spans="1:74" ht="33.75" customHeight="1" x14ac:dyDescent="0.15">
      <c r="A39" s="24" t="s">
        <v>59</v>
      </c>
      <c r="B39" s="254" t="s">
        <v>333</v>
      </c>
      <c r="C39" s="42"/>
      <c r="D39" s="37">
        <v>5</v>
      </c>
      <c r="E39" s="37"/>
      <c r="F39" s="37"/>
      <c r="G39" s="39">
        <f>T39+Z39+AF39+AL39+AR39+AX39+BD39+BJ39+BP39+BV39</f>
        <v>3</v>
      </c>
      <c r="H39" s="39">
        <f t="shared" si="74"/>
        <v>108</v>
      </c>
      <c r="I39" s="83">
        <f t="shared" ref="I39" si="91">SUM(J39:M39)</f>
        <v>32</v>
      </c>
      <c r="J39" s="83">
        <f t="shared" si="38"/>
        <v>16</v>
      </c>
      <c r="K39" s="83">
        <f t="shared" si="39"/>
        <v>0</v>
      </c>
      <c r="L39" s="83">
        <f t="shared" si="39"/>
        <v>16</v>
      </c>
      <c r="M39" s="83">
        <f t="shared" si="39"/>
        <v>0</v>
      </c>
      <c r="N39" s="83">
        <f t="shared" si="40"/>
        <v>76</v>
      </c>
      <c r="O39" s="38"/>
      <c r="P39" s="38"/>
      <c r="Q39" s="38"/>
      <c r="R39" s="38"/>
      <c r="S39" s="38"/>
      <c r="T39" s="39">
        <f>SUM(O39:S39)/36</f>
        <v>0</v>
      </c>
      <c r="U39" s="38"/>
      <c r="V39" s="38"/>
      <c r="W39" s="38"/>
      <c r="X39" s="38"/>
      <c r="Y39" s="38"/>
      <c r="Z39" s="39">
        <f>SUM(U39:Y39)/36</f>
        <v>0</v>
      </c>
      <c r="AA39" s="38"/>
      <c r="AB39" s="38"/>
      <c r="AC39" s="38"/>
      <c r="AD39" s="38"/>
      <c r="AE39" s="38"/>
      <c r="AF39" s="39">
        <f>SUM(AA39:AE39)/36</f>
        <v>0</v>
      </c>
      <c r="AG39" s="38"/>
      <c r="AH39" s="38"/>
      <c r="AI39" s="38"/>
      <c r="AJ39" s="38"/>
      <c r="AK39" s="38"/>
      <c r="AL39" s="39">
        <f>SUM(AG39:AK39)/36</f>
        <v>0</v>
      </c>
      <c r="AM39" s="206">
        <v>16</v>
      </c>
      <c r="AN39" s="206"/>
      <c r="AO39" s="206">
        <v>16</v>
      </c>
      <c r="AP39" s="206"/>
      <c r="AQ39" s="206">
        <v>76</v>
      </c>
      <c r="AR39" s="39">
        <f>SUM(AM39:AQ39)/36</f>
        <v>3</v>
      </c>
      <c r="AS39" s="38"/>
      <c r="AT39" s="38"/>
      <c r="AU39" s="38"/>
      <c r="AV39" s="38"/>
      <c r="AW39" s="38"/>
      <c r="AX39" s="39">
        <f>SUM(AS39:AW39)/36</f>
        <v>0</v>
      </c>
      <c r="AY39" s="206"/>
      <c r="AZ39" s="206"/>
      <c r="BA39" s="206"/>
      <c r="BB39" s="206"/>
      <c r="BC39" s="206"/>
      <c r="BD39" s="39">
        <f>SUM(AY39:BC39)/36</f>
        <v>0</v>
      </c>
      <c r="BE39" s="206"/>
      <c r="BF39" s="206"/>
      <c r="BG39" s="206"/>
      <c r="BH39" s="206"/>
      <c r="BI39" s="206"/>
      <c r="BJ39" s="39"/>
      <c r="BK39" s="38"/>
      <c r="BL39" s="38"/>
      <c r="BM39" s="38"/>
      <c r="BN39" s="38"/>
      <c r="BO39" s="38"/>
      <c r="BP39" s="39">
        <f>SUM(BK39:BO39)/36</f>
        <v>0</v>
      </c>
      <c r="BQ39" s="38"/>
      <c r="BR39" s="38"/>
      <c r="BS39" s="38"/>
      <c r="BT39" s="38"/>
      <c r="BU39" s="38"/>
      <c r="BV39" s="39">
        <f>SUM(BQ39:BU39)/36</f>
        <v>0</v>
      </c>
    </row>
    <row r="40" spans="1:74" ht="27.75" customHeight="1" x14ac:dyDescent="0.15">
      <c r="A40" s="24" t="s">
        <v>345</v>
      </c>
      <c r="B40" s="254" t="s">
        <v>335</v>
      </c>
      <c r="C40" s="200"/>
      <c r="D40" s="201">
        <v>6</v>
      </c>
      <c r="E40" s="201"/>
      <c r="F40" s="201"/>
      <c r="G40" s="28">
        <f t="shared" ref="G40" si="92">T40+Z40+AF40+AL40+AR40+AX40+BD40+BJ40+BP40+BV40</f>
        <v>2</v>
      </c>
      <c r="H40" s="28">
        <f t="shared" si="74"/>
        <v>72</v>
      </c>
      <c r="I40" s="279">
        <f t="shared" ref="I40" si="93">SUM(J40:M40)</f>
        <v>32</v>
      </c>
      <c r="J40" s="279">
        <f t="shared" ref="J40" si="94">O40+U40+AA40+AG40+AM40+AS40+AY40+BE40+BK40+BQ40</f>
        <v>16</v>
      </c>
      <c r="K40" s="279">
        <f t="shared" ref="K40" si="95">P40+V40+AB40+AH40+AN40+AT40+AZ40+BF40+BL40+BR40</f>
        <v>0</v>
      </c>
      <c r="L40" s="279">
        <f t="shared" ref="L40" si="96">Q40+W40+AC40+AI40+AO40+AU40+BA40+BG40+BM40+BS40</f>
        <v>16</v>
      </c>
      <c r="M40" s="279">
        <f t="shared" ref="M40" si="97">R40+X40+AD40+AJ40+AP40+AV40+BB40+BH40+BN40+BT40</f>
        <v>0</v>
      </c>
      <c r="N40" s="279">
        <f t="shared" ref="N40" si="98">S40+Y40+AE40+AK40+AQ40+AW40+BC40+BI40++BO40+BU40</f>
        <v>40</v>
      </c>
      <c r="O40" s="203"/>
      <c r="P40" s="203"/>
      <c r="Q40" s="203"/>
      <c r="R40" s="203"/>
      <c r="S40" s="203"/>
      <c r="T40" s="28">
        <f t="shared" ref="T40" si="99">SUM(O40:S40)/36</f>
        <v>0</v>
      </c>
      <c r="U40" s="30"/>
      <c r="V40" s="30"/>
      <c r="W40" s="30"/>
      <c r="X40" s="30"/>
      <c r="Y40" s="30"/>
      <c r="Z40" s="28">
        <f t="shared" ref="Z40" si="100">SUM(U40:Y40)/36</f>
        <v>0</v>
      </c>
      <c r="AA40" s="203"/>
      <c r="AB40" s="203"/>
      <c r="AC40" s="203"/>
      <c r="AD40" s="203"/>
      <c r="AE40" s="203"/>
      <c r="AF40" s="28">
        <f t="shared" ref="AF40" si="101">SUM(AA40:AE40)/36</f>
        <v>0</v>
      </c>
      <c r="AG40" s="30"/>
      <c r="AH40" s="30"/>
      <c r="AI40" s="30"/>
      <c r="AJ40" s="30"/>
      <c r="AK40" s="30"/>
      <c r="AL40" s="28">
        <f t="shared" ref="AL40" si="102">SUM(AG40:AK40)/36</f>
        <v>0</v>
      </c>
      <c r="AM40" s="203"/>
      <c r="AN40" s="203"/>
      <c r="AO40" s="203"/>
      <c r="AP40" s="203"/>
      <c r="AQ40" s="203"/>
      <c r="AR40" s="28">
        <f t="shared" ref="AR40" si="103">SUM(AM40:AQ40)/36</f>
        <v>0</v>
      </c>
      <c r="AS40" s="203">
        <v>16</v>
      </c>
      <c r="AT40" s="203"/>
      <c r="AU40" s="203">
        <v>16</v>
      </c>
      <c r="AV40" s="203"/>
      <c r="AW40" s="203">
        <v>40</v>
      </c>
      <c r="AX40" s="28">
        <f t="shared" ref="AX40" si="104">SUM(AS40:AW40)/36</f>
        <v>2</v>
      </c>
      <c r="AY40" s="203"/>
      <c r="AZ40" s="203"/>
      <c r="BA40" s="203"/>
      <c r="BB40" s="203"/>
      <c r="BC40" s="203"/>
      <c r="BD40" s="28">
        <f t="shared" ref="BD40" si="105">SUM(AY40:BC40)/36</f>
        <v>0</v>
      </c>
      <c r="BE40" s="30"/>
      <c r="BF40" s="30"/>
      <c r="BG40" s="30"/>
      <c r="BH40" s="30"/>
      <c r="BI40" s="30"/>
      <c r="BJ40" s="28">
        <f t="shared" ref="BJ40" si="106">SUM(BE40:BI40)/36</f>
        <v>0</v>
      </c>
      <c r="BK40" s="203"/>
      <c r="BL40" s="203"/>
      <c r="BM40" s="203"/>
      <c r="BN40" s="203"/>
      <c r="BO40" s="203"/>
      <c r="BP40" s="28">
        <f t="shared" ref="BP40" si="107">SUM(BK40:BO40)/36</f>
        <v>0</v>
      </c>
      <c r="BQ40" s="30"/>
      <c r="BR40" s="30"/>
      <c r="BS40" s="30"/>
      <c r="BT40" s="30"/>
      <c r="BU40" s="30"/>
      <c r="BV40" s="28">
        <f t="shared" ref="BV40" si="108">SUM(BQ40:BU40)/36</f>
        <v>0</v>
      </c>
    </row>
    <row r="41" spans="1:74" ht="43.5" customHeight="1" x14ac:dyDescent="0.15">
      <c r="A41" s="24" t="s">
        <v>60</v>
      </c>
      <c r="B41" s="273" t="s">
        <v>334</v>
      </c>
      <c r="C41" s="200">
        <v>6</v>
      </c>
      <c r="D41" s="201"/>
      <c r="E41" s="201"/>
      <c r="F41" s="201"/>
      <c r="G41" s="28">
        <f t="shared" si="35"/>
        <v>4</v>
      </c>
      <c r="H41" s="28">
        <f t="shared" si="74"/>
        <v>144</v>
      </c>
      <c r="I41" s="279">
        <f t="shared" si="75"/>
        <v>67</v>
      </c>
      <c r="J41" s="279">
        <f t="shared" si="38"/>
        <v>20</v>
      </c>
      <c r="K41" s="279">
        <f t="shared" si="39"/>
        <v>0</v>
      </c>
      <c r="L41" s="279">
        <f t="shared" si="39"/>
        <v>20</v>
      </c>
      <c r="M41" s="279">
        <f t="shared" si="39"/>
        <v>27</v>
      </c>
      <c r="N41" s="279">
        <f t="shared" si="40"/>
        <v>77</v>
      </c>
      <c r="O41" s="203"/>
      <c r="P41" s="203"/>
      <c r="Q41" s="203"/>
      <c r="R41" s="203"/>
      <c r="S41" s="203"/>
      <c r="T41" s="28">
        <f t="shared" si="76"/>
        <v>0</v>
      </c>
      <c r="U41" s="30"/>
      <c r="V41" s="30"/>
      <c r="W41" s="30"/>
      <c r="X41" s="30"/>
      <c r="Y41" s="30"/>
      <c r="Z41" s="28">
        <f t="shared" si="77"/>
        <v>0</v>
      </c>
      <c r="AA41" s="203"/>
      <c r="AB41" s="203"/>
      <c r="AC41" s="203"/>
      <c r="AD41" s="203"/>
      <c r="AE41" s="203"/>
      <c r="AF41" s="28">
        <f t="shared" si="78"/>
        <v>0</v>
      </c>
      <c r="AG41" s="30"/>
      <c r="AH41" s="30"/>
      <c r="AI41" s="30"/>
      <c r="AJ41" s="30"/>
      <c r="AK41" s="30"/>
      <c r="AL41" s="28">
        <f t="shared" si="79"/>
        <v>0</v>
      </c>
      <c r="AM41" s="203"/>
      <c r="AN41" s="203"/>
      <c r="AO41" s="203"/>
      <c r="AP41" s="203"/>
      <c r="AQ41" s="203"/>
      <c r="AR41" s="28">
        <f t="shared" si="80"/>
        <v>0</v>
      </c>
      <c r="AS41" s="203">
        <v>20</v>
      </c>
      <c r="AT41" s="203"/>
      <c r="AU41" s="203">
        <v>20</v>
      </c>
      <c r="AV41" s="203">
        <v>27</v>
      </c>
      <c r="AW41" s="203">
        <v>77</v>
      </c>
      <c r="AX41" s="282">
        <f t="shared" ref="AX41:AX44" si="109">SUM(AS41:AW41)/36</f>
        <v>4</v>
      </c>
      <c r="AY41" s="203"/>
      <c r="AZ41" s="203"/>
      <c r="BA41" s="203"/>
      <c r="BB41" s="203"/>
      <c r="BC41" s="203"/>
      <c r="BD41" s="28">
        <f t="shared" si="82"/>
        <v>0</v>
      </c>
      <c r="BE41" s="30"/>
      <c r="BF41" s="30"/>
      <c r="BG41" s="30"/>
      <c r="BH41" s="30"/>
      <c r="BI41" s="30"/>
      <c r="BJ41" s="28">
        <f t="shared" si="83"/>
        <v>0</v>
      </c>
      <c r="BK41" s="203"/>
      <c r="BL41" s="203"/>
      <c r="BM41" s="203"/>
      <c r="BN41" s="203"/>
      <c r="BO41" s="203"/>
      <c r="BP41" s="28"/>
      <c r="BQ41" s="30"/>
      <c r="BR41" s="30"/>
      <c r="BS41" s="30"/>
      <c r="BT41" s="30"/>
      <c r="BU41" s="30"/>
      <c r="BV41" s="28">
        <f t="shared" si="85"/>
        <v>0</v>
      </c>
    </row>
    <row r="42" spans="1:74" ht="35.25" customHeight="1" x14ac:dyDescent="0.15">
      <c r="A42" s="24" t="s">
        <v>61</v>
      </c>
      <c r="B42" s="254" t="s">
        <v>336</v>
      </c>
      <c r="C42" s="200"/>
      <c r="D42" s="201">
        <v>4</v>
      </c>
      <c r="E42" s="201"/>
      <c r="F42" s="201"/>
      <c r="G42" s="28">
        <f t="shared" ref="G42:G44" si="110">T42+Z42+AF42+AL42+AR42+AX42+BD42+BJ42+BP42+BV42</f>
        <v>3</v>
      </c>
      <c r="H42" s="28">
        <f t="shared" ref="H42:H44" si="111">N42+I42</f>
        <v>108</v>
      </c>
      <c r="I42" s="279">
        <f t="shared" ref="I42" si="112">SUM(J42:M42)</f>
        <v>40</v>
      </c>
      <c r="J42" s="279">
        <f t="shared" ref="J42:J44" si="113">O42+U42+AA42+AG42+AM42+AS42+AY42+BE42+BK42+BQ42</f>
        <v>20</v>
      </c>
      <c r="K42" s="279">
        <f t="shared" ref="K42:K44" si="114">P42+V42+AB42+AH42+AN42+AT42+AZ42+BF42+BL42+BR42</f>
        <v>0</v>
      </c>
      <c r="L42" s="279">
        <f>Q42+W42+AC42+AI42+AO42+AU42+BA42+BG42+BM42+BS42</f>
        <v>20</v>
      </c>
      <c r="M42" s="279">
        <f t="shared" ref="M42:M44" si="115">R42+X42+AD42+AJ42+AP42+AV42+BB42+BH42+BN42+BT42</f>
        <v>0</v>
      </c>
      <c r="N42" s="279">
        <f t="shared" ref="N42:N44" si="116">S42+Y42+AE42+AK42+AQ42+AW42+BC42+BI42++BO42+BU42</f>
        <v>68</v>
      </c>
      <c r="O42" s="203"/>
      <c r="P42" s="203"/>
      <c r="Q42" s="203"/>
      <c r="R42" s="203"/>
      <c r="S42" s="203"/>
      <c r="T42" s="28">
        <f t="shared" ref="T42" si="117">SUM(O42:S42)/36</f>
        <v>0</v>
      </c>
      <c r="U42" s="30"/>
      <c r="V42" s="30"/>
      <c r="W42" s="30"/>
      <c r="X42" s="30"/>
      <c r="Y42" s="30"/>
      <c r="Z42" s="28">
        <f t="shared" ref="Z42" si="118">SUM(U42:Y42)/36</f>
        <v>0</v>
      </c>
      <c r="AA42" s="203"/>
      <c r="AB42" s="203"/>
      <c r="AC42" s="203"/>
      <c r="AD42" s="203"/>
      <c r="AE42" s="203"/>
      <c r="AF42" s="28">
        <f t="shared" ref="AF42" si="119">SUM(AA42:AE42)/36</f>
        <v>0</v>
      </c>
      <c r="AG42" s="203">
        <v>20</v>
      </c>
      <c r="AH42" s="203"/>
      <c r="AI42" s="203">
        <v>20</v>
      </c>
      <c r="AJ42" s="203"/>
      <c r="AK42" s="203">
        <v>68</v>
      </c>
      <c r="AL42" s="28">
        <f t="shared" ref="AL42:AL44" si="120">SUM(AG42:AK42)/36</f>
        <v>3</v>
      </c>
      <c r="AM42" s="203"/>
      <c r="AN42" s="203"/>
      <c r="AO42" s="203"/>
      <c r="AP42" s="203"/>
      <c r="AQ42" s="203"/>
      <c r="AR42" s="28">
        <f t="shared" ref="AR42:AR44" si="121">SUM(AM42:AQ42)/36</f>
        <v>0</v>
      </c>
      <c r="AS42" s="30"/>
      <c r="AT42" s="30"/>
      <c r="AU42" s="30"/>
      <c r="AV42" s="30"/>
      <c r="AW42" s="30"/>
      <c r="AX42" s="28">
        <f t="shared" si="109"/>
        <v>0</v>
      </c>
      <c r="AY42" s="203"/>
      <c r="AZ42" s="203"/>
      <c r="BA42" s="203"/>
      <c r="BB42" s="203"/>
      <c r="BC42" s="203"/>
      <c r="BD42" s="28">
        <f t="shared" ref="BD42:BD44" si="122">SUM(AY42:BC42)/36</f>
        <v>0</v>
      </c>
      <c r="BE42" s="30"/>
      <c r="BF42" s="30"/>
      <c r="BG42" s="30"/>
      <c r="BH42" s="30"/>
      <c r="BI42" s="30"/>
      <c r="BJ42" s="28">
        <f t="shared" ref="BJ42:BJ44" si="123">SUM(BE42:BI42)/36</f>
        <v>0</v>
      </c>
      <c r="BK42" s="203"/>
      <c r="BL42" s="203"/>
      <c r="BM42" s="203"/>
      <c r="BN42" s="203"/>
      <c r="BO42" s="203"/>
      <c r="BP42" s="28">
        <f t="shared" ref="BP42:BP44" si="124">SUM(BK42:BO42)/36</f>
        <v>0</v>
      </c>
      <c r="BQ42" s="30"/>
      <c r="BR42" s="30"/>
      <c r="BS42" s="30"/>
      <c r="BT42" s="30"/>
      <c r="BU42" s="30"/>
      <c r="BV42" s="28">
        <f t="shared" ref="BV42:BV44" si="125">SUM(BQ42:BU42)/36</f>
        <v>0</v>
      </c>
    </row>
    <row r="43" spans="1:74" ht="21" customHeight="1" x14ac:dyDescent="0.15">
      <c r="A43" s="24" t="s">
        <v>62</v>
      </c>
      <c r="B43" s="254" t="s">
        <v>337</v>
      </c>
      <c r="C43" s="200"/>
      <c r="D43" s="201">
        <v>4</v>
      </c>
      <c r="E43" s="201"/>
      <c r="F43" s="201"/>
      <c r="G43" s="28">
        <f t="shared" si="110"/>
        <v>2</v>
      </c>
      <c r="H43" s="28">
        <f t="shared" si="111"/>
        <v>72</v>
      </c>
      <c r="I43" s="279">
        <f t="shared" ref="I43" si="126">SUM(J43:M43)</f>
        <v>32</v>
      </c>
      <c r="J43" s="279">
        <f t="shared" si="113"/>
        <v>16</v>
      </c>
      <c r="K43" s="279">
        <f t="shared" si="114"/>
        <v>0</v>
      </c>
      <c r="L43" s="279">
        <f t="shared" ref="L43:L44" si="127">Q43+W43+AC43+AI43+AO43+AU43+BA43+BG43+BM43+BS43</f>
        <v>16</v>
      </c>
      <c r="M43" s="279">
        <f t="shared" si="115"/>
        <v>0</v>
      </c>
      <c r="N43" s="279">
        <f t="shared" si="116"/>
        <v>40</v>
      </c>
      <c r="O43" s="203"/>
      <c r="P43" s="203"/>
      <c r="Q43" s="203"/>
      <c r="R43" s="203"/>
      <c r="S43" s="203"/>
      <c r="T43" s="28">
        <f t="shared" ref="T43" si="128">SUM(O43:S43)/36</f>
        <v>0</v>
      </c>
      <c r="U43" s="30"/>
      <c r="V43" s="30"/>
      <c r="W43" s="30"/>
      <c r="X43" s="30"/>
      <c r="Y43" s="30"/>
      <c r="Z43" s="28">
        <f t="shared" ref="Z43" si="129">SUM(U43:Y43)/36</f>
        <v>0</v>
      </c>
      <c r="AA43" s="203"/>
      <c r="AB43" s="203"/>
      <c r="AC43" s="203"/>
      <c r="AD43" s="203"/>
      <c r="AE43" s="203"/>
      <c r="AF43" s="28">
        <f t="shared" ref="AF43" si="130">SUM(AA43:AE43)/36</f>
        <v>0</v>
      </c>
      <c r="AG43" s="203">
        <v>16</v>
      </c>
      <c r="AH43" s="203"/>
      <c r="AI43" s="203">
        <v>16</v>
      </c>
      <c r="AJ43" s="203"/>
      <c r="AK43" s="203">
        <v>40</v>
      </c>
      <c r="AL43" s="28">
        <f t="shared" si="120"/>
        <v>2</v>
      </c>
      <c r="AM43" s="203"/>
      <c r="AN43" s="203"/>
      <c r="AO43" s="203"/>
      <c r="AP43" s="203"/>
      <c r="AQ43" s="203"/>
      <c r="AR43" s="28">
        <f t="shared" si="121"/>
        <v>0</v>
      </c>
      <c r="AS43" s="203"/>
      <c r="AT43" s="203"/>
      <c r="AU43" s="203"/>
      <c r="AV43" s="203"/>
      <c r="AW43" s="203"/>
      <c r="AX43" s="28">
        <f t="shared" si="109"/>
        <v>0</v>
      </c>
      <c r="AY43" s="203"/>
      <c r="AZ43" s="203"/>
      <c r="BA43" s="203"/>
      <c r="BB43" s="203"/>
      <c r="BC43" s="203"/>
      <c r="BD43" s="28">
        <f t="shared" si="122"/>
        <v>0</v>
      </c>
      <c r="BE43" s="30"/>
      <c r="BF43" s="30"/>
      <c r="BG43" s="30"/>
      <c r="BH43" s="30"/>
      <c r="BI43" s="30"/>
      <c r="BJ43" s="28">
        <f t="shared" si="123"/>
        <v>0</v>
      </c>
      <c r="BK43" s="203"/>
      <c r="BL43" s="203"/>
      <c r="BM43" s="203"/>
      <c r="BN43" s="203"/>
      <c r="BO43" s="203"/>
      <c r="BP43" s="28">
        <f t="shared" si="124"/>
        <v>0</v>
      </c>
      <c r="BQ43" s="30"/>
      <c r="BR43" s="30"/>
      <c r="BS43" s="30"/>
      <c r="BT43" s="30"/>
      <c r="BU43" s="30"/>
      <c r="BV43" s="28">
        <f t="shared" si="125"/>
        <v>0</v>
      </c>
    </row>
    <row r="44" spans="1:74" ht="21" customHeight="1" x14ac:dyDescent="0.15">
      <c r="A44" s="24" t="s">
        <v>63</v>
      </c>
      <c r="B44" s="254" t="s">
        <v>338</v>
      </c>
      <c r="C44" s="200">
        <v>6</v>
      </c>
      <c r="D44" s="201"/>
      <c r="E44" s="201"/>
      <c r="F44" s="201"/>
      <c r="G44" s="28">
        <f t="shared" si="110"/>
        <v>4</v>
      </c>
      <c r="H44" s="28">
        <f t="shared" si="111"/>
        <v>144</v>
      </c>
      <c r="I44" s="279">
        <f t="shared" ref="I44" si="131">SUM(J44:M44)</f>
        <v>45</v>
      </c>
      <c r="J44" s="279">
        <f t="shared" si="113"/>
        <v>10</v>
      </c>
      <c r="K44" s="279">
        <f t="shared" si="114"/>
        <v>0</v>
      </c>
      <c r="L44" s="279">
        <f t="shared" si="127"/>
        <v>8</v>
      </c>
      <c r="M44" s="279">
        <f t="shared" si="115"/>
        <v>27</v>
      </c>
      <c r="N44" s="279">
        <f t="shared" si="116"/>
        <v>99</v>
      </c>
      <c r="O44" s="203"/>
      <c r="P44" s="203"/>
      <c r="Q44" s="203"/>
      <c r="R44" s="203"/>
      <c r="S44" s="203"/>
      <c r="T44" s="28">
        <f t="shared" ref="T44" si="132">SUM(O44:S44)/36</f>
        <v>0</v>
      </c>
      <c r="U44" s="30"/>
      <c r="V44" s="30"/>
      <c r="W44" s="30"/>
      <c r="X44" s="30"/>
      <c r="Y44" s="30"/>
      <c r="Z44" s="28">
        <f t="shared" ref="Z44" si="133">SUM(U44:Y44)/36</f>
        <v>0</v>
      </c>
      <c r="AA44" s="203"/>
      <c r="AB44" s="203"/>
      <c r="AC44" s="203"/>
      <c r="AD44" s="203"/>
      <c r="AE44" s="203"/>
      <c r="AF44" s="28">
        <f t="shared" ref="AF44" si="134">SUM(AA44:AE44)/36</f>
        <v>0</v>
      </c>
      <c r="AG44" s="30"/>
      <c r="AH44" s="30"/>
      <c r="AI44" s="30"/>
      <c r="AJ44" s="30"/>
      <c r="AK44" s="30"/>
      <c r="AL44" s="28">
        <f t="shared" si="120"/>
        <v>0</v>
      </c>
      <c r="AM44" s="203"/>
      <c r="AN44" s="203"/>
      <c r="AO44" s="203"/>
      <c r="AP44" s="203"/>
      <c r="AQ44" s="203"/>
      <c r="AR44" s="28">
        <f t="shared" si="121"/>
        <v>0</v>
      </c>
      <c r="AS44" s="203">
        <v>10</v>
      </c>
      <c r="AT44" s="203"/>
      <c r="AU44" s="203">
        <v>8</v>
      </c>
      <c r="AV44" s="203">
        <v>27</v>
      </c>
      <c r="AW44" s="203">
        <v>99</v>
      </c>
      <c r="AX44" s="28">
        <f t="shared" si="109"/>
        <v>4</v>
      </c>
      <c r="AY44" s="203"/>
      <c r="AZ44" s="203"/>
      <c r="BA44" s="203"/>
      <c r="BB44" s="203"/>
      <c r="BC44" s="203"/>
      <c r="BD44" s="28">
        <f t="shared" si="122"/>
        <v>0</v>
      </c>
      <c r="BE44" s="30"/>
      <c r="BF44" s="30"/>
      <c r="BG44" s="30"/>
      <c r="BH44" s="30"/>
      <c r="BI44" s="30"/>
      <c r="BJ44" s="28">
        <f t="shared" si="123"/>
        <v>0</v>
      </c>
      <c r="BK44" s="203"/>
      <c r="BL44" s="203"/>
      <c r="BM44" s="203"/>
      <c r="BN44" s="203"/>
      <c r="BO44" s="203"/>
      <c r="BP44" s="28">
        <f t="shared" si="124"/>
        <v>0</v>
      </c>
      <c r="BQ44" s="203"/>
      <c r="BR44" s="203"/>
      <c r="BS44" s="203"/>
      <c r="BT44" s="203"/>
      <c r="BU44" s="203"/>
      <c r="BV44" s="28">
        <f t="shared" si="125"/>
        <v>0</v>
      </c>
    </row>
    <row r="45" spans="1:74" ht="21" customHeight="1" x14ac:dyDescent="0.15">
      <c r="A45" s="24" t="s">
        <v>64</v>
      </c>
      <c r="B45" s="254" t="s">
        <v>195</v>
      </c>
      <c r="C45" s="200">
        <v>7</v>
      </c>
      <c r="D45" s="201"/>
      <c r="E45" s="201"/>
      <c r="F45" s="201"/>
      <c r="G45" s="28">
        <f t="shared" si="35"/>
        <v>3</v>
      </c>
      <c r="H45" s="28">
        <f t="shared" si="74"/>
        <v>108</v>
      </c>
      <c r="I45" s="279">
        <f t="shared" si="75"/>
        <v>55</v>
      </c>
      <c r="J45" s="279">
        <f t="shared" si="38"/>
        <v>14</v>
      </c>
      <c r="K45" s="279">
        <f t="shared" si="39"/>
        <v>0</v>
      </c>
      <c r="L45" s="279">
        <f t="shared" si="39"/>
        <v>14</v>
      </c>
      <c r="M45" s="279">
        <f t="shared" si="39"/>
        <v>27</v>
      </c>
      <c r="N45" s="279">
        <f t="shared" si="40"/>
        <v>53</v>
      </c>
      <c r="O45" s="203"/>
      <c r="P45" s="203"/>
      <c r="Q45" s="203"/>
      <c r="R45" s="203"/>
      <c r="S45" s="203"/>
      <c r="T45" s="28">
        <f t="shared" si="76"/>
        <v>0</v>
      </c>
      <c r="U45" s="30"/>
      <c r="V45" s="30"/>
      <c r="W45" s="30"/>
      <c r="X45" s="30"/>
      <c r="Y45" s="30"/>
      <c r="Z45" s="28">
        <f t="shared" si="77"/>
        <v>0</v>
      </c>
      <c r="AA45" s="203"/>
      <c r="AB45" s="203"/>
      <c r="AC45" s="203"/>
      <c r="AD45" s="203"/>
      <c r="AE45" s="203"/>
      <c r="AF45" s="28">
        <f t="shared" si="78"/>
        <v>0</v>
      </c>
      <c r="AG45" s="30"/>
      <c r="AH45" s="30"/>
      <c r="AI45" s="30"/>
      <c r="AJ45" s="30"/>
      <c r="AK45" s="30"/>
      <c r="AL45" s="28">
        <f t="shared" si="79"/>
        <v>0</v>
      </c>
      <c r="AM45" s="203"/>
      <c r="AN45" s="203"/>
      <c r="AO45" s="203"/>
      <c r="AP45" s="203"/>
      <c r="AQ45" s="203"/>
      <c r="AR45" s="28">
        <f t="shared" si="80"/>
        <v>0</v>
      </c>
      <c r="AS45" s="30"/>
      <c r="AT45" s="30"/>
      <c r="AU45" s="30"/>
      <c r="AV45" s="30"/>
      <c r="AW45" s="30"/>
      <c r="AX45" s="28">
        <f t="shared" si="81"/>
        <v>0</v>
      </c>
      <c r="AY45" s="203">
        <v>14</v>
      </c>
      <c r="AZ45" s="203"/>
      <c r="BA45" s="203">
        <v>14</v>
      </c>
      <c r="BB45" s="203">
        <v>27</v>
      </c>
      <c r="BC45" s="203">
        <v>53</v>
      </c>
      <c r="BD45" s="28">
        <f t="shared" si="82"/>
        <v>3</v>
      </c>
      <c r="BE45" s="30"/>
      <c r="BF45" s="30"/>
      <c r="BG45" s="30"/>
      <c r="BH45" s="30"/>
      <c r="BI45" s="30"/>
      <c r="BJ45" s="28">
        <f t="shared" si="83"/>
        <v>0</v>
      </c>
      <c r="BK45" s="203"/>
      <c r="BL45" s="203"/>
      <c r="BM45" s="203"/>
      <c r="BN45" s="203"/>
      <c r="BO45" s="203"/>
      <c r="BP45" s="28">
        <f t="shared" si="84"/>
        <v>0</v>
      </c>
      <c r="BQ45" s="30"/>
      <c r="BR45" s="30"/>
      <c r="BS45" s="30"/>
      <c r="BT45" s="30"/>
      <c r="BU45" s="30"/>
      <c r="BV45" s="28">
        <f t="shared" si="85"/>
        <v>0</v>
      </c>
    </row>
    <row r="46" spans="1:74" ht="24" customHeight="1" x14ac:dyDescent="0.15">
      <c r="A46" s="24" t="s">
        <v>65</v>
      </c>
      <c r="B46" s="280" t="s">
        <v>339</v>
      </c>
      <c r="C46" s="200">
        <v>8</v>
      </c>
      <c r="D46" s="201"/>
      <c r="E46" s="201"/>
      <c r="F46" s="201"/>
      <c r="G46" s="28">
        <f>T46+Z46+AF46+AL46+AR46+AX46+BD46+BJ46+BP46+BV46</f>
        <v>4</v>
      </c>
      <c r="H46" s="28">
        <f t="shared" si="74"/>
        <v>144</v>
      </c>
      <c r="I46" s="279">
        <f t="shared" ref="I46" si="135">SUM(J46:M46)</f>
        <v>59</v>
      </c>
      <c r="J46" s="279">
        <f t="shared" si="38"/>
        <v>16</v>
      </c>
      <c r="K46" s="279">
        <f t="shared" si="39"/>
        <v>0</v>
      </c>
      <c r="L46" s="279">
        <f t="shared" si="39"/>
        <v>16</v>
      </c>
      <c r="M46" s="279">
        <f t="shared" si="39"/>
        <v>27</v>
      </c>
      <c r="N46" s="282">
        <f t="shared" si="40"/>
        <v>85</v>
      </c>
      <c r="O46" s="211"/>
      <c r="P46" s="30"/>
      <c r="Q46" s="30"/>
      <c r="R46" s="30"/>
      <c r="S46" s="30"/>
      <c r="T46" s="28">
        <f>SUM(O46:S46)/36</f>
        <v>0</v>
      </c>
      <c r="U46" s="208"/>
      <c r="V46" s="203"/>
      <c r="W46" s="203"/>
      <c r="X46" s="203"/>
      <c r="Y46" s="203"/>
      <c r="Z46" s="282">
        <f>SUM(U46:Y46)/36</f>
        <v>0</v>
      </c>
      <c r="AA46" s="217"/>
      <c r="AB46" s="203"/>
      <c r="AC46" s="203"/>
      <c r="AD46" s="203"/>
      <c r="AE46" s="203"/>
      <c r="AF46" s="28">
        <f>SUM(AA46:AE46)/36</f>
        <v>0</v>
      </c>
      <c r="AG46" s="271"/>
      <c r="AH46" s="30"/>
      <c r="AI46" s="30"/>
      <c r="AJ46" s="30"/>
      <c r="AK46" s="30"/>
      <c r="AL46" s="282">
        <f>SUM(AG46:AK46)/36</f>
        <v>0</v>
      </c>
      <c r="AM46" s="203"/>
      <c r="AN46" s="203"/>
      <c r="AO46" s="203"/>
      <c r="AP46" s="203"/>
      <c r="AQ46" s="203"/>
      <c r="AR46" s="28">
        <f>SUM(AM46:AQ46)/36</f>
        <v>0</v>
      </c>
      <c r="AS46" s="271"/>
      <c r="AT46" s="30"/>
      <c r="AU46" s="30"/>
      <c r="AV46" s="30"/>
      <c r="AW46" s="30"/>
      <c r="AX46" s="282">
        <f>SUM(AS46:AW46)/36</f>
        <v>0</v>
      </c>
      <c r="AY46" s="203"/>
      <c r="AZ46" s="203"/>
      <c r="BA46" s="203"/>
      <c r="BB46" s="203"/>
      <c r="BC46" s="203"/>
      <c r="BD46" s="28">
        <f>SUM(AY46:BC46)/36</f>
        <v>0</v>
      </c>
      <c r="BE46" s="203">
        <v>16</v>
      </c>
      <c r="BF46" s="203"/>
      <c r="BG46" s="203">
        <v>16</v>
      </c>
      <c r="BH46" s="203">
        <v>27</v>
      </c>
      <c r="BI46" s="203">
        <v>85</v>
      </c>
      <c r="BJ46" s="282">
        <f>SUM(BE46:BI46)/36</f>
        <v>4</v>
      </c>
      <c r="BK46" s="211"/>
      <c r="BL46" s="30"/>
      <c r="BM46" s="30"/>
      <c r="BN46" s="30"/>
      <c r="BO46" s="30"/>
      <c r="BP46" s="28">
        <f>SUM(BK46:BO46)/36</f>
        <v>0</v>
      </c>
      <c r="BQ46" s="203"/>
      <c r="BR46" s="203"/>
      <c r="BS46" s="203"/>
      <c r="BT46" s="203"/>
      <c r="BU46" s="203"/>
      <c r="BV46" s="28">
        <f>SUM(BQ46:BU46)/36</f>
        <v>0</v>
      </c>
    </row>
    <row r="47" spans="1:74" ht="44.25" customHeight="1" x14ac:dyDescent="0.15">
      <c r="A47" s="24" t="s">
        <v>66</v>
      </c>
      <c r="B47" s="254" t="s">
        <v>313</v>
      </c>
      <c r="C47" s="276" t="s">
        <v>150</v>
      </c>
      <c r="D47" s="201"/>
      <c r="E47" s="201"/>
      <c r="F47" s="275" t="s">
        <v>150</v>
      </c>
      <c r="G47" s="28">
        <f t="shared" ref="G47" si="136">T47+Z47+AF47+AL47+AR47+AX47+BD47+BJ47+BP47+BV47</f>
        <v>4</v>
      </c>
      <c r="H47" s="28">
        <f t="shared" si="74"/>
        <v>144</v>
      </c>
      <c r="I47" s="279">
        <f t="shared" ref="I47" si="137">SUM(J47:M47)</f>
        <v>63</v>
      </c>
      <c r="J47" s="279">
        <f t="shared" ref="J47" si="138">O47+U47+AA47+AG47+AM47+AS47+AY47+BE47+BK47+BQ47</f>
        <v>20</v>
      </c>
      <c r="K47" s="279">
        <f t="shared" ref="K47" si="139">P47+V47+AB47+AH47+AN47+AT47+AZ47+BF47+BL47+BR47</f>
        <v>0</v>
      </c>
      <c r="L47" s="279">
        <f t="shared" ref="L47" si="140">Q47+W47+AC47+AI47+AO47+AU47+BA47+BG47+BM47+BS47</f>
        <v>16</v>
      </c>
      <c r="M47" s="279">
        <f t="shared" ref="M47" si="141">R47+X47+AD47+AJ47+AP47+AV47+BB47+BH47+BN47+BT47</f>
        <v>27</v>
      </c>
      <c r="N47" s="279">
        <f t="shared" ref="N47" si="142">S47+Y47+AE47+AK47+AQ47+AW47+BC47+BI47++BO47+BU47</f>
        <v>81</v>
      </c>
      <c r="O47" s="203"/>
      <c r="P47" s="203"/>
      <c r="Q47" s="203"/>
      <c r="R47" s="203"/>
      <c r="S47" s="203"/>
      <c r="T47" s="28">
        <f t="shared" ref="T47" si="143">SUM(O47:S47)/36</f>
        <v>0</v>
      </c>
      <c r="U47" s="30"/>
      <c r="V47" s="30"/>
      <c r="W47" s="30"/>
      <c r="X47" s="30"/>
      <c r="Y47" s="30"/>
      <c r="Z47" s="28">
        <f t="shared" si="77"/>
        <v>0</v>
      </c>
      <c r="AA47" s="30"/>
      <c r="AB47" s="30"/>
      <c r="AC47" s="30"/>
      <c r="AD47" s="30"/>
      <c r="AE47" s="30"/>
      <c r="AF47" s="28">
        <f t="shared" si="78"/>
        <v>0</v>
      </c>
      <c r="AG47" s="30"/>
      <c r="AH47" s="30"/>
      <c r="AI47" s="30"/>
      <c r="AJ47" s="30"/>
      <c r="AK47" s="30"/>
      <c r="AL47" s="28">
        <f t="shared" si="79"/>
        <v>0</v>
      </c>
      <c r="AM47" s="203"/>
      <c r="AN47" s="203"/>
      <c r="AO47" s="203"/>
      <c r="AP47" s="203"/>
      <c r="AQ47" s="203"/>
      <c r="AR47" s="28">
        <f t="shared" ref="AR47" si="144">SUM(AM47:AQ47)/36</f>
        <v>0</v>
      </c>
      <c r="AS47" s="30"/>
      <c r="AT47" s="30"/>
      <c r="AU47" s="30"/>
      <c r="AV47" s="30"/>
      <c r="AW47" s="30"/>
      <c r="AX47" s="28">
        <f t="shared" ref="AX47" si="145">SUM(AS47:AW47)/36</f>
        <v>0</v>
      </c>
      <c r="AY47" s="203"/>
      <c r="AZ47" s="203"/>
      <c r="BA47" s="203"/>
      <c r="BB47" s="203"/>
      <c r="BC47" s="203"/>
      <c r="BD47" s="28">
        <f t="shared" si="82"/>
        <v>0</v>
      </c>
      <c r="BE47" s="30"/>
      <c r="BF47" s="30"/>
      <c r="BG47" s="30"/>
      <c r="BH47" s="30"/>
      <c r="BI47" s="30"/>
      <c r="BJ47" s="28">
        <f t="shared" si="83"/>
        <v>0</v>
      </c>
      <c r="BK47" s="203"/>
      <c r="BL47" s="203"/>
      <c r="BM47" s="203"/>
      <c r="BN47" s="203"/>
      <c r="BO47" s="203"/>
      <c r="BP47" s="28">
        <f t="shared" si="84"/>
        <v>0</v>
      </c>
      <c r="BQ47" s="203">
        <v>20</v>
      </c>
      <c r="BR47" s="203"/>
      <c r="BS47" s="203">
        <v>16</v>
      </c>
      <c r="BT47" s="203">
        <v>27</v>
      </c>
      <c r="BU47" s="203">
        <v>81</v>
      </c>
      <c r="BV47" s="28">
        <f t="shared" si="85"/>
        <v>4</v>
      </c>
    </row>
    <row r="48" spans="1:74" ht="27.75" customHeight="1" x14ac:dyDescent="0.15">
      <c r="A48" s="24" t="s">
        <v>67</v>
      </c>
      <c r="B48" s="254" t="s">
        <v>340</v>
      </c>
      <c r="C48" s="200"/>
      <c r="D48" s="201">
        <v>8</v>
      </c>
      <c r="E48" s="201"/>
      <c r="F48" s="201"/>
      <c r="G48" s="28">
        <f t="shared" ref="G48" si="146">T48+Z48+AF48+AL48+AR48+AX48+BD48+BJ48+BP48+BV48</f>
        <v>3</v>
      </c>
      <c r="H48" s="28">
        <f t="shared" si="74"/>
        <v>108</v>
      </c>
      <c r="I48" s="279">
        <f t="shared" ref="I48" si="147">SUM(J48:M48)</f>
        <v>32</v>
      </c>
      <c r="J48" s="279">
        <f t="shared" ref="J48:J53" si="148">O48+U48+AA48+AG48+AM48+AS48+AY48+BE48+BK48+BQ48</f>
        <v>18</v>
      </c>
      <c r="K48" s="279">
        <f t="shared" ref="K48:K53" si="149">P48+V48+AB48+AH48+AN48+AT48+AZ48+BF48+BL48+BR48</f>
        <v>0</v>
      </c>
      <c r="L48" s="279">
        <f t="shared" ref="L48:L53" si="150">Q48+W48+AC48+AI48+AO48+AU48+BA48+BG48+BM48+BS48</f>
        <v>14</v>
      </c>
      <c r="M48" s="279">
        <f t="shared" ref="M48:M49" si="151">R48+X48+AD48+AJ48+AP48+AV48+BB48+BH48+BN48+BT48</f>
        <v>0</v>
      </c>
      <c r="N48" s="279">
        <f t="shared" ref="N48:N53" si="152">S48+Y48+AE48+AK48+AQ48+AW48+BC48+BI48++BO48+BU48</f>
        <v>76</v>
      </c>
      <c r="O48" s="203"/>
      <c r="P48" s="203"/>
      <c r="Q48" s="203"/>
      <c r="R48" s="203"/>
      <c r="S48" s="203"/>
      <c r="T48" s="28">
        <f t="shared" ref="T48" si="153">SUM(O48:S48)/36</f>
        <v>0</v>
      </c>
      <c r="U48" s="30"/>
      <c r="V48" s="30"/>
      <c r="W48" s="30"/>
      <c r="X48" s="30"/>
      <c r="Y48" s="30"/>
      <c r="Z48" s="28">
        <f t="shared" ref="Z48" si="154">SUM(U48:Y48)/36</f>
        <v>0</v>
      </c>
      <c r="AA48" s="203"/>
      <c r="AB48" s="203"/>
      <c r="AC48" s="203"/>
      <c r="AD48" s="203"/>
      <c r="AE48" s="203"/>
      <c r="AF48" s="28">
        <f t="shared" ref="AF48" si="155">SUM(AA48:AE48)/36</f>
        <v>0</v>
      </c>
      <c r="AG48" s="30"/>
      <c r="AH48" s="30"/>
      <c r="AI48" s="30"/>
      <c r="AJ48" s="30"/>
      <c r="AK48" s="30"/>
      <c r="AL48" s="28">
        <f t="shared" si="79"/>
        <v>0</v>
      </c>
      <c r="AM48" s="203"/>
      <c r="AN48" s="203"/>
      <c r="AO48" s="203"/>
      <c r="AP48" s="203"/>
      <c r="AQ48" s="203"/>
      <c r="AR48" s="28">
        <f t="shared" ref="AR48" si="156">SUM(AM48:AQ48)/36</f>
        <v>0</v>
      </c>
      <c r="AS48" s="30"/>
      <c r="AT48" s="30"/>
      <c r="AU48" s="30"/>
      <c r="AV48" s="30"/>
      <c r="AW48" s="30"/>
      <c r="AX48" s="28">
        <f t="shared" ref="AX48" si="157">SUM(AS48:AW48)/36</f>
        <v>0</v>
      </c>
      <c r="AY48" s="203"/>
      <c r="AZ48" s="203"/>
      <c r="BA48" s="203"/>
      <c r="BB48" s="203"/>
      <c r="BC48" s="203"/>
      <c r="BD48" s="28">
        <f t="shared" si="82"/>
        <v>0</v>
      </c>
      <c r="BE48" s="203">
        <v>18</v>
      </c>
      <c r="BF48" s="203"/>
      <c r="BG48" s="203">
        <v>14</v>
      </c>
      <c r="BH48" s="203"/>
      <c r="BI48" s="203">
        <v>76</v>
      </c>
      <c r="BJ48" s="28">
        <f t="shared" si="83"/>
        <v>3</v>
      </c>
      <c r="BK48" s="203"/>
      <c r="BL48" s="203"/>
      <c r="BM48" s="203"/>
      <c r="BN48" s="203"/>
      <c r="BO48" s="203"/>
      <c r="BP48" s="28">
        <f t="shared" si="84"/>
        <v>0</v>
      </c>
      <c r="BQ48" s="30"/>
      <c r="BR48" s="30"/>
      <c r="BS48" s="30"/>
      <c r="BT48" s="30"/>
      <c r="BU48" s="30"/>
      <c r="BV48" s="28">
        <f t="shared" si="85"/>
        <v>0</v>
      </c>
    </row>
    <row r="49" spans="1:76" ht="31.5" customHeight="1" x14ac:dyDescent="0.15">
      <c r="A49" s="24" t="s">
        <v>68</v>
      </c>
      <c r="B49" s="254" t="s">
        <v>341</v>
      </c>
      <c r="C49" s="276">
        <v>8</v>
      </c>
      <c r="D49" s="201">
        <v>7</v>
      </c>
      <c r="E49" s="201"/>
      <c r="F49" s="201"/>
      <c r="G49" s="28">
        <f>T49+Z49+AF49+AL49+AR49+AX49+BD49+BJ49+BP49+BV49</f>
        <v>5</v>
      </c>
      <c r="H49" s="28">
        <f t="shared" si="74"/>
        <v>180</v>
      </c>
      <c r="I49" s="279">
        <f t="shared" ref="I49" si="158">SUM(J49:M49)</f>
        <v>79</v>
      </c>
      <c r="J49" s="279">
        <f t="shared" si="148"/>
        <v>24</v>
      </c>
      <c r="K49" s="279">
        <f t="shared" si="149"/>
        <v>0</v>
      </c>
      <c r="L49" s="279">
        <f t="shared" si="150"/>
        <v>28</v>
      </c>
      <c r="M49" s="279">
        <f t="shared" si="151"/>
        <v>27</v>
      </c>
      <c r="N49" s="282">
        <f t="shared" si="152"/>
        <v>101</v>
      </c>
      <c r="O49" s="211"/>
      <c r="P49" s="30"/>
      <c r="Q49" s="30"/>
      <c r="R49" s="30"/>
      <c r="S49" s="30"/>
      <c r="T49" s="28">
        <f>SUM(O49:S49)/36</f>
        <v>0</v>
      </c>
      <c r="U49" s="208"/>
      <c r="V49" s="203"/>
      <c r="W49" s="203"/>
      <c r="X49" s="203"/>
      <c r="Y49" s="203"/>
      <c r="Z49" s="282">
        <f>SUM(U49:Y49)/36</f>
        <v>0</v>
      </c>
      <c r="AA49" s="217"/>
      <c r="AB49" s="203"/>
      <c r="AC49" s="203"/>
      <c r="AD49" s="203"/>
      <c r="AE49" s="203"/>
      <c r="AF49" s="28">
        <f>SUM(AA49:AE49)/36</f>
        <v>0</v>
      </c>
      <c r="AG49" s="271"/>
      <c r="AH49" s="30"/>
      <c r="AI49" s="30"/>
      <c r="AJ49" s="30"/>
      <c r="AK49" s="30"/>
      <c r="AL49" s="282">
        <f>SUM(AG49:AK49)/36</f>
        <v>0</v>
      </c>
      <c r="AM49" s="203"/>
      <c r="AN49" s="203"/>
      <c r="AO49" s="203"/>
      <c r="AP49" s="203"/>
      <c r="AQ49" s="203"/>
      <c r="AR49" s="28">
        <f>SUM(AM49:AQ49)/36</f>
        <v>0</v>
      </c>
      <c r="AS49" s="271"/>
      <c r="AT49" s="30"/>
      <c r="AU49" s="30"/>
      <c r="AV49" s="30"/>
      <c r="AW49" s="30"/>
      <c r="AX49" s="282">
        <f>SUM(AS49:AW49)/36</f>
        <v>0</v>
      </c>
      <c r="AY49" s="203">
        <v>14</v>
      </c>
      <c r="AZ49" s="203"/>
      <c r="BA49" s="203">
        <v>14</v>
      </c>
      <c r="BB49" s="203"/>
      <c r="BC49" s="203">
        <v>44</v>
      </c>
      <c r="BD49" s="28">
        <f>SUM(AY49:BC49)/36</f>
        <v>2</v>
      </c>
      <c r="BE49" s="203">
        <v>10</v>
      </c>
      <c r="BF49" s="203"/>
      <c r="BG49" s="203">
        <v>14</v>
      </c>
      <c r="BH49" s="203">
        <v>27</v>
      </c>
      <c r="BI49" s="203">
        <v>57</v>
      </c>
      <c r="BJ49" s="282">
        <f>SUM(BE49:BI49)/36</f>
        <v>3</v>
      </c>
      <c r="BK49" s="203"/>
      <c r="BL49" s="203"/>
      <c r="BM49" s="203"/>
      <c r="BN49" s="203"/>
      <c r="BO49" s="203"/>
      <c r="BP49" s="28">
        <f>SUM(BK49:BO49)/36</f>
        <v>0</v>
      </c>
      <c r="BQ49" s="203"/>
      <c r="BR49" s="203"/>
      <c r="BS49" s="203"/>
      <c r="BT49" s="203"/>
      <c r="BU49" s="203"/>
      <c r="BV49" s="28">
        <f t="shared" si="85"/>
        <v>0</v>
      </c>
    </row>
    <row r="50" spans="1:76" ht="38.25" customHeight="1" x14ac:dyDescent="0.15">
      <c r="A50" s="24" t="s">
        <v>69</v>
      </c>
      <c r="B50" s="254" t="s">
        <v>176</v>
      </c>
      <c r="C50" s="200"/>
      <c r="D50" s="201">
        <v>5</v>
      </c>
      <c r="E50" s="201"/>
      <c r="F50" s="201"/>
      <c r="G50" s="28">
        <f t="shared" ref="G50:G53" si="159">T50+Z50+AF50+AL50+AR50+AX50+BD50+BJ50+BP50+BV50</f>
        <v>2</v>
      </c>
      <c r="H50" s="28">
        <f t="shared" si="74"/>
        <v>72</v>
      </c>
      <c r="I50" s="279">
        <f t="shared" ref="I50:I52" si="160">SUM(J50:M50)</f>
        <v>20</v>
      </c>
      <c r="J50" s="279">
        <f t="shared" si="148"/>
        <v>10</v>
      </c>
      <c r="K50" s="279">
        <f t="shared" si="149"/>
        <v>0</v>
      </c>
      <c r="L50" s="279">
        <f t="shared" si="150"/>
        <v>10</v>
      </c>
      <c r="M50" s="279">
        <f>R50+X50+AD50+AJ50+AP50+AV50+BB50+BH50+BN50+BT50</f>
        <v>0</v>
      </c>
      <c r="N50" s="279">
        <f t="shared" si="152"/>
        <v>52</v>
      </c>
      <c r="O50" s="203"/>
      <c r="P50" s="203"/>
      <c r="Q50" s="203"/>
      <c r="R50" s="203"/>
      <c r="S50" s="203"/>
      <c r="T50" s="28">
        <f t="shared" ref="T50" si="161">SUM(O50:S50)/36</f>
        <v>0</v>
      </c>
      <c r="U50" s="30"/>
      <c r="V50" s="30"/>
      <c r="W50" s="30"/>
      <c r="X50" s="30"/>
      <c r="Y50" s="30"/>
      <c r="Z50" s="28">
        <f t="shared" ref="Z50" si="162">SUM(U50:Y50)/36</f>
        <v>0</v>
      </c>
      <c r="AA50" s="30"/>
      <c r="AB50" s="30"/>
      <c r="AC50" s="30"/>
      <c r="AD50" s="30"/>
      <c r="AE50" s="30"/>
      <c r="AF50" s="28">
        <f t="shared" ref="AF50" si="163">SUM(AA50:AE50)/36</f>
        <v>0</v>
      </c>
      <c r="AG50" s="30"/>
      <c r="AH50" s="30"/>
      <c r="AI50" s="30"/>
      <c r="AJ50" s="30"/>
      <c r="AK50" s="30"/>
      <c r="AL50" s="28">
        <f t="shared" ref="AL50:AL53" si="164">SUM(AG50:AK50)/36</f>
        <v>0</v>
      </c>
      <c r="AM50" s="203">
        <v>10</v>
      </c>
      <c r="AN50" s="203"/>
      <c r="AO50" s="203">
        <v>10</v>
      </c>
      <c r="AP50" s="203"/>
      <c r="AQ50" s="203">
        <v>52</v>
      </c>
      <c r="AR50" s="28">
        <f t="shared" ref="AR50:AR53" si="165">SUM(AM50:AQ50)/36</f>
        <v>2</v>
      </c>
      <c r="AS50" s="30"/>
      <c r="AT50" s="30"/>
      <c r="AU50" s="30"/>
      <c r="AV50" s="30"/>
      <c r="AW50" s="30"/>
      <c r="AX50" s="28">
        <f t="shared" ref="AX50:AX53" si="166">SUM(AS50:AW50)/36</f>
        <v>0</v>
      </c>
      <c r="AY50" s="203"/>
      <c r="AZ50" s="203"/>
      <c r="BA50" s="203"/>
      <c r="BB50" s="203"/>
      <c r="BC50" s="203"/>
      <c r="BD50" s="28">
        <f t="shared" ref="BD50:BD53" si="167">SUM(AY50:BC50)/36</f>
        <v>0</v>
      </c>
      <c r="BE50" s="30"/>
      <c r="BF50" s="30"/>
      <c r="BG50" s="30"/>
      <c r="BH50" s="30"/>
      <c r="BI50" s="30"/>
      <c r="BJ50" s="28">
        <f t="shared" ref="BJ50:BJ53" si="168">SUM(BE50:BI50)/36</f>
        <v>0</v>
      </c>
      <c r="BK50" s="203"/>
      <c r="BL50" s="203"/>
      <c r="BM50" s="203"/>
      <c r="BN50" s="203"/>
      <c r="BO50" s="203"/>
      <c r="BP50" s="28">
        <f t="shared" ref="BP50:BP53" si="169">SUM(BK50:BO50)/36</f>
        <v>0</v>
      </c>
      <c r="BQ50" s="30"/>
      <c r="BR50" s="30"/>
      <c r="BS50" s="30"/>
      <c r="BT50" s="30"/>
      <c r="BU50" s="30"/>
      <c r="BV50" s="28">
        <f t="shared" ref="BV50:BV53" si="170">SUM(BQ50:BU50)/36</f>
        <v>0</v>
      </c>
    </row>
    <row r="51" spans="1:76" ht="21" customHeight="1" x14ac:dyDescent="0.15">
      <c r="A51" s="24" t="s">
        <v>70</v>
      </c>
      <c r="B51" s="259" t="s">
        <v>197</v>
      </c>
      <c r="C51" s="200"/>
      <c r="D51" s="201" t="s">
        <v>206</v>
      </c>
      <c r="E51" s="201"/>
      <c r="F51" s="201"/>
      <c r="G51" s="28">
        <f t="shared" si="159"/>
        <v>3</v>
      </c>
      <c r="H51" s="28">
        <f t="shared" si="74"/>
        <v>108</v>
      </c>
      <c r="I51" s="279">
        <f t="shared" si="160"/>
        <v>24</v>
      </c>
      <c r="J51" s="279">
        <f t="shared" si="148"/>
        <v>12</v>
      </c>
      <c r="K51" s="279">
        <f t="shared" si="149"/>
        <v>0</v>
      </c>
      <c r="L51" s="279">
        <f t="shared" si="150"/>
        <v>12</v>
      </c>
      <c r="M51" s="279">
        <f t="shared" ref="M51:M53" si="171">R51+X51+AD51+AJ51+AP51+AV51+BB51+BH51+BN51+BT51</f>
        <v>0</v>
      </c>
      <c r="N51" s="279">
        <f t="shared" si="152"/>
        <v>84</v>
      </c>
      <c r="O51" s="203"/>
      <c r="P51" s="203"/>
      <c r="Q51" s="203"/>
      <c r="R51" s="203"/>
      <c r="S51" s="203"/>
      <c r="T51" s="39">
        <f t="shared" ref="T51:T53" si="172">SUM(O51:S51)/36</f>
        <v>0</v>
      </c>
      <c r="U51" s="38"/>
      <c r="V51" s="38"/>
      <c r="W51" s="38"/>
      <c r="X51" s="38"/>
      <c r="Y51" s="38"/>
      <c r="Z51" s="39">
        <f t="shared" ref="Z51:Z53" si="173">SUM(U51:Y51)/36</f>
        <v>0</v>
      </c>
      <c r="AA51" s="38"/>
      <c r="AB51" s="38"/>
      <c r="AC51" s="38"/>
      <c r="AD51" s="38"/>
      <c r="AE51" s="38"/>
      <c r="AF51" s="39">
        <f t="shared" ref="AF51:AF53" si="174">SUM(AA51:AE51)/36</f>
        <v>0</v>
      </c>
      <c r="AG51" s="38"/>
      <c r="AH51" s="38"/>
      <c r="AI51" s="38"/>
      <c r="AJ51" s="38"/>
      <c r="AK51" s="38"/>
      <c r="AL51" s="39">
        <f t="shared" si="164"/>
        <v>0</v>
      </c>
      <c r="AM51" s="206"/>
      <c r="AN51" s="206"/>
      <c r="AO51" s="206"/>
      <c r="AP51" s="206"/>
      <c r="AQ51" s="206"/>
      <c r="AR51" s="39">
        <f t="shared" si="165"/>
        <v>0</v>
      </c>
      <c r="AS51" s="38"/>
      <c r="AT51" s="38"/>
      <c r="AU51" s="38"/>
      <c r="AV51" s="38"/>
      <c r="AW51" s="38"/>
      <c r="AX51" s="39">
        <f t="shared" si="166"/>
        <v>0</v>
      </c>
      <c r="AY51" s="206"/>
      <c r="AZ51" s="206"/>
      <c r="BA51" s="206"/>
      <c r="BB51" s="206"/>
      <c r="BC51" s="206"/>
      <c r="BD51" s="39">
        <f t="shared" si="167"/>
        <v>0</v>
      </c>
      <c r="BE51" s="38"/>
      <c r="BF51" s="38"/>
      <c r="BG51" s="38"/>
      <c r="BH51" s="38"/>
      <c r="BI51" s="38"/>
      <c r="BJ51" s="39">
        <f t="shared" si="168"/>
        <v>0</v>
      </c>
      <c r="BK51" s="206">
        <v>6</v>
      </c>
      <c r="BL51" s="206"/>
      <c r="BM51" s="206">
        <v>6</v>
      </c>
      <c r="BN51" s="206"/>
      <c r="BO51" s="206">
        <v>24</v>
      </c>
      <c r="BP51" s="39">
        <f t="shared" si="169"/>
        <v>1</v>
      </c>
      <c r="BQ51" s="38">
        <v>6</v>
      </c>
      <c r="BR51" s="38"/>
      <c r="BS51" s="38">
        <v>6</v>
      </c>
      <c r="BT51" s="38"/>
      <c r="BU51" s="38">
        <v>60</v>
      </c>
      <c r="BV51" s="39">
        <f t="shared" si="170"/>
        <v>2</v>
      </c>
    </row>
    <row r="52" spans="1:76" ht="21" customHeight="1" x14ac:dyDescent="0.15">
      <c r="A52" s="24" t="s">
        <v>177</v>
      </c>
      <c r="B52" s="254" t="s">
        <v>314</v>
      </c>
      <c r="C52" s="200"/>
      <c r="D52" s="201">
        <v>8</v>
      </c>
      <c r="E52" s="201"/>
      <c r="F52" s="201"/>
      <c r="G52" s="28">
        <f t="shared" si="159"/>
        <v>2</v>
      </c>
      <c r="H52" s="28">
        <f t="shared" si="74"/>
        <v>72</v>
      </c>
      <c r="I52" s="279">
        <f t="shared" si="160"/>
        <v>38</v>
      </c>
      <c r="J52" s="279">
        <f t="shared" si="148"/>
        <v>18</v>
      </c>
      <c r="K52" s="279">
        <f t="shared" si="149"/>
        <v>0</v>
      </c>
      <c r="L52" s="279">
        <f t="shared" si="150"/>
        <v>20</v>
      </c>
      <c r="M52" s="279">
        <f t="shared" si="171"/>
        <v>0</v>
      </c>
      <c r="N52" s="279">
        <f t="shared" si="152"/>
        <v>34</v>
      </c>
      <c r="O52" s="203"/>
      <c r="P52" s="203"/>
      <c r="Q52" s="203"/>
      <c r="R52" s="203"/>
      <c r="S52" s="203"/>
      <c r="T52" s="28">
        <f t="shared" ref="T52" si="175">SUM(O52:S52)/36</f>
        <v>0</v>
      </c>
      <c r="U52" s="30"/>
      <c r="V52" s="30"/>
      <c r="W52" s="30"/>
      <c r="X52" s="30"/>
      <c r="Y52" s="30"/>
      <c r="Z52" s="28">
        <f t="shared" ref="Z52" si="176">SUM(U52:Y52)/36</f>
        <v>0</v>
      </c>
      <c r="AA52" s="203"/>
      <c r="AB52" s="203"/>
      <c r="AC52" s="203"/>
      <c r="AD52" s="203"/>
      <c r="AE52" s="203"/>
      <c r="AF52" s="28">
        <f t="shared" ref="AF52" si="177">SUM(AA52:AE52)/36</f>
        <v>0</v>
      </c>
      <c r="AG52" s="30"/>
      <c r="AH52" s="30"/>
      <c r="AI52" s="30"/>
      <c r="AJ52" s="30"/>
      <c r="AK52" s="30"/>
      <c r="AL52" s="28">
        <f t="shared" si="164"/>
        <v>0</v>
      </c>
      <c r="AM52" s="203"/>
      <c r="AN52" s="203"/>
      <c r="AO52" s="203"/>
      <c r="AP52" s="203"/>
      <c r="AQ52" s="203"/>
      <c r="AR52" s="28">
        <f t="shared" si="165"/>
        <v>0</v>
      </c>
      <c r="AS52" s="30"/>
      <c r="AT52" s="30"/>
      <c r="AU52" s="30"/>
      <c r="AV52" s="30"/>
      <c r="AW52" s="30"/>
      <c r="AX52" s="28">
        <f t="shared" si="166"/>
        <v>0</v>
      </c>
      <c r="AY52" s="203"/>
      <c r="AZ52" s="203"/>
      <c r="BA52" s="203"/>
      <c r="BB52" s="203"/>
      <c r="BC52" s="203"/>
      <c r="BD52" s="28">
        <f t="shared" si="167"/>
        <v>0</v>
      </c>
      <c r="BE52" s="203">
        <v>18</v>
      </c>
      <c r="BF52" s="203"/>
      <c r="BG52" s="203">
        <v>20</v>
      </c>
      <c r="BH52" s="203"/>
      <c r="BI52" s="203">
        <v>34</v>
      </c>
      <c r="BJ52" s="28">
        <f t="shared" si="168"/>
        <v>2</v>
      </c>
      <c r="BK52" s="203"/>
      <c r="BL52" s="203"/>
      <c r="BM52" s="203"/>
      <c r="BN52" s="203"/>
      <c r="BO52" s="203"/>
      <c r="BP52" s="28">
        <f t="shared" si="169"/>
        <v>0</v>
      </c>
      <c r="BQ52" s="30"/>
      <c r="BR52" s="30"/>
      <c r="BS52" s="30"/>
      <c r="BT52" s="30"/>
      <c r="BU52" s="30"/>
      <c r="BV52" s="28">
        <f t="shared" si="170"/>
        <v>0</v>
      </c>
    </row>
    <row r="53" spans="1:76" ht="21" customHeight="1" thickBot="1" x14ac:dyDescent="0.2">
      <c r="A53" s="24" t="s">
        <v>178</v>
      </c>
      <c r="B53" s="254" t="s">
        <v>198</v>
      </c>
      <c r="C53" s="200"/>
      <c r="D53" s="201">
        <v>7</v>
      </c>
      <c r="E53" s="201"/>
      <c r="F53" s="201"/>
      <c r="G53" s="28">
        <f t="shared" si="159"/>
        <v>2</v>
      </c>
      <c r="H53" s="28">
        <f t="shared" si="74"/>
        <v>72</v>
      </c>
      <c r="I53" s="279">
        <f t="shared" ref="I53" si="178">SUM(J53:M53)</f>
        <v>24</v>
      </c>
      <c r="J53" s="279">
        <f t="shared" si="148"/>
        <v>12</v>
      </c>
      <c r="K53" s="279">
        <f t="shared" si="149"/>
        <v>0</v>
      </c>
      <c r="L53" s="279">
        <f t="shared" si="150"/>
        <v>12</v>
      </c>
      <c r="M53" s="279">
        <f t="shared" si="171"/>
        <v>0</v>
      </c>
      <c r="N53" s="279">
        <f t="shared" si="152"/>
        <v>48</v>
      </c>
      <c r="O53" s="30"/>
      <c r="P53" s="30"/>
      <c r="Q53" s="30"/>
      <c r="R53" s="30"/>
      <c r="S53" s="30"/>
      <c r="T53" s="28">
        <f t="shared" si="172"/>
        <v>0</v>
      </c>
      <c r="U53" s="30"/>
      <c r="V53" s="30"/>
      <c r="W53" s="30"/>
      <c r="X53" s="30"/>
      <c r="Y53" s="30"/>
      <c r="Z53" s="28">
        <f t="shared" si="173"/>
        <v>0</v>
      </c>
      <c r="AA53" s="30"/>
      <c r="AB53" s="30"/>
      <c r="AC53" s="30"/>
      <c r="AD53" s="30"/>
      <c r="AE53" s="30"/>
      <c r="AF53" s="28">
        <f t="shared" si="174"/>
        <v>0</v>
      </c>
      <c r="AG53" s="30"/>
      <c r="AH53" s="30"/>
      <c r="AI53" s="30"/>
      <c r="AJ53" s="30"/>
      <c r="AK53" s="30"/>
      <c r="AL53" s="28">
        <f t="shared" si="164"/>
        <v>0</v>
      </c>
      <c r="AM53" s="203"/>
      <c r="AN53" s="203"/>
      <c r="AO53" s="203"/>
      <c r="AP53" s="203"/>
      <c r="AQ53" s="203"/>
      <c r="AR53" s="28">
        <f t="shared" si="165"/>
        <v>0</v>
      </c>
      <c r="AS53" s="30"/>
      <c r="AT53" s="30"/>
      <c r="AU53" s="30"/>
      <c r="AV53" s="30"/>
      <c r="AW53" s="30"/>
      <c r="AX53" s="28">
        <f t="shared" si="166"/>
        <v>0</v>
      </c>
      <c r="AY53" s="203">
        <v>12</v>
      </c>
      <c r="AZ53" s="203"/>
      <c r="BA53" s="203">
        <v>12</v>
      </c>
      <c r="BB53" s="203"/>
      <c r="BC53" s="203">
        <v>48</v>
      </c>
      <c r="BD53" s="28">
        <f t="shared" si="167"/>
        <v>2</v>
      </c>
      <c r="BE53" s="30"/>
      <c r="BF53" s="30"/>
      <c r="BG53" s="30"/>
      <c r="BH53" s="30"/>
      <c r="BI53" s="30"/>
      <c r="BJ53" s="28">
        <f t="shared" si="168"/>
        <v>0</v>
      </c>
      <c r="BK53" s="203"/>
      <c r="BL53" s="203"/>
      <c r="BM53" s="203"/>
      <c r="BN53" s="203"/>
      <c r="BO53" s="203"/>
      <c r="BP53" s="28">
        <f t="shared" si="169"/>
        <v>0</v>
      </c>
      <c r="BQ53" s="30"/>
      <c r="BR53" s="30"/>
      <c r="BS53" s="30"/>
      <c r="BT53" s="30"/>
      <c r="BU53" s="30"/>
      <c r="BV53" s="28">
        <f t="shared" si="170"/>
        <v>0</v>
      </c>
    </row>
    <row r="54" spans="1:76" ht="39" customHeight="1" thickBot="1" x14ac:dyDescent="0.35">
      <c r="A54" s="14" t="s">
        <v>72</v>
      </c>
      <c r="B54" s="186" t="s">
        <v>181</v>
      </c>
      <c r="C54" s="235"/>
      <c r="D54" s="43"/>
      <c r="E54" s="43"/>
      <c r="F54" s="43"/>
      <c r="G54" s="15">
        <f t="shared" ref="G54:AL54" si="179">G55+G73</f>
        <v>73</v>
      </c>
      <c r="H54" s="15">
        <f t="shared" si="179"/>
        <v>2628</v>
      </c>
      <c r="I54" s="15">
        <f t="shared" si="179"/>
        <v>963</v>
      </c>
      <c r="J54" s="15">
        <f t="shared" si="179"/>
        <v>380</v>
      </c>
      <c r="K54" s="15">
        <f t="shared" si="179"/>
        <v>0</v>
      </c>
      <c r="L54" s="15">
        <f t="shared" si="179"/>
        <v>394</v>
      </c>
      <c r="M54" s="15">
        <f t="shared" si="179"/>
        <v>189</v>
      </c>
      <c r="N54" s="15">
        <f t="shared" si="179"/>
        <v>1665</v>
      </c>
      <c r="O54" s="236">
        <f t="shared" si="179"/>
        <v>16</v>
      </c>
      <c r="P54" s="236">
        <f t="shared" si="179"/>
        <v>0</v>
      </c>
      <c r="Q54" s="236">
        <f t="shared" si="179"/>
        <v>16</v>
      </c>
      <c r="R54" s="236">
        <f t="shared" si="179"/>
        <v>0</v>
      </c>
      <c r="S54" s="236">
        <f t="shared" si="179"/>
        <v>76</v>
      </c>
      <c r="T54" s="15">
        <f t="shared" si="179"/>
        <v>3</v>
      </c>
      <c r="U54" s="236">
        <f t="shared" si="179"/>
        <v>0</v>
      </c>
      <c r="V54" s="236">
        <f t="shared" si="179"/>
        <v>0</v>
      </c>
      <c r="W54" s="236">
        <f t="shared" si="179"/>
        <v>0</v>
      </c>
      <c r="X54" s="236">
        <f t="shared" si="179"/>
        <v>0</v>
      </c>
      <c r="Y54" s="236">
        <f t="shared" si="179"/>
        <v>0</v>
      </c>
      <c r="Z54" s="15">
        <f t="shared" si="179"/>
        <v>0</v>
      </c>
      <c r="AA54" s="236">
        <f t="shared" si="179"/>
        <v>20</v>
      </c>
      <c r="AB54" s="236">
        <f t="shared" si="179"/>
        <v>0</v>
      </c>
      <c r="AC54" s="236">
        <f t="shared" si="179"/>
        <v>20</v>
      </c>
      <c r="AD54" s="236">
        <f t="shared" si="179"/>
        <v>0</v>
      </c>
      <c r="AE54" s="236">
        <f t="shared" si="179"/>
        <v>68</v>
      </c>
      <c r="AF54" s="15">
        <f t="shared" si="179"/>
        <v>3</v>
      </c>
      <c r="AG54" s="236">
        <f t="shared" si="179"/>
        <v>22</v>
      </c>
      <c r="AH54" s="236">
        <f t="shared" si="179"/>
        <v>0</v>
      </c>
      <c r="AI54" s="236">
        <f t="shared" si="179"/>
        <v>22</v>
      </c>
      <c r="AJ54" s="236">
        <f t="shared" si="179"/>
        <v>0</v>
      </c>
      <c r="AK54" s="236">
        <f t="shared" si="179"/>
        <v>28</v>
      </c>
      <c r="AL54" s="15">
        <f t="shared" si="179"/>
        <v>2</v>
      </c>
      <c r="AM54" s="236">
        <f t="shared" ref="AM54:BR54" si="180">AM55+AM73</f>
        <v>36</v>
      </c>
      <c r="AN54" s="236">
        <f t="shared" si="180"/>
        <v>0</v>
      </c>
      <c r="AO54" s="236">
        <f t="shared" si="180"/>
        <v>36</v>
      </c>
      <c r="AP54" s="236">
        <f t="shared" si="180"/>
        <v>27</v>
      </c>
      <c r="AQ54" s="236">
        <f t="shared" si="180"/>
        <v>117</v>
      </c>
      <c r="AR54" s="15">
        <f t="shared" si="180"/>
        <v>6</v>
      </c>
      <c r="AS54" s="236">
        <f t="shared" si="180"/>
        <v>26</v>
      </c>
      <c r="AT54" s="236">
        <f t="shared" si="180"/>
        <v>0</v>
      </c>
      <c r="AU54" s="236">
        <f t="shared" si="180"/>
        <v>26</v>
      </c>
      <c r="AV54" s="236">
        <f t="shared" si="180"/>
        <v>0</v>
      </c>
      <c r="AW54" s="236">
        <f t="shared" si="180"/>
        <v>200</v>
      </c>
      <c r="AX54" s="15">
        <f t="shared" si="180"/>
        <v>7</v>
      </c>
      <c r="AY54" s="236">
        <f t="shared" si="180"/>
        <v>48</v>
      </c>
      <c r="AZ54" s="236">
        <f t="shared" si="180"/>
        <v>0</v>
      </c>
      <c r="BA54" s="236">
        <f t="shared" si="180"/>
        <v>52</v>
      </c>
      <c r="BB54" s="236">
        <f t="shared" si="180"/>
        <v>27</v>
      </c>
      <c r="BC54" s="236">
        <f t="shared" si="180"/>
        <v>269</v>
      </c>
      <c r="BD54" s="15">
        <f t="shared" si="180"/>
        <v>11</v>
      </c>
      <c r="BE54" s="236">
        <f t="shared" si="180"/>
        <v>80</v>
      </c>
      <c r="BF54" s="236">
        <f t="shared" si="180"/>
        <v>0</v>
      </c>
      <c r="BG54" s="236">
        <f t="shared" si="180"/>
        <v>74</v>
      </c>
      <c r="BH54" s="236">
        <f t="shared" si="180"/>
        <v>54</v>
      </c>
      <c r="BI54" s="236">
        <f t="shared" si="180"/>
        <v>404</v>
      </c>
      <c r="BJ54" s="15">
        <f t="shared" si="180"/>
        <v>17</v>
      </c>
      <c r="BK54" s="236">
        <f t="shared" si="180"/>
        <v>100</v>
      </c>
      <c r="BL54" s="236">
        <f t="shared" si="180"/>
        <v>0</v>
      </c>
      <c r="BM54" s="236">
        <f t="shared" si="180"/>
        <v>108</v>
      </c>
      <c r="BN54" s="236">
        <f t="shared" si="180"/>
        <v>27</v>
      </c>
      <c r="BO54" s="236">
        <f t="shared" si="180"/>
        <v>413</v>
      </c>
      <c r="BP54" s="15">
        <f t="shared" si="180"/>
        <v>18</v>
      </c>
      <c r="BQ54" s="236">
        <f t="shared" si="180"/>
        <v>32</v>
      </c>
      <c r="BR54" s="236">
        <f t="shared" si="180"/>
        <v>0</v>
      </c>
      <c r="BS54" s="236">
        <f t="shared" ref="BS54:BV54" si="181">BS55+BS73</f>
        <v>40</v>
      </c>
      <c r="BT54" s="236">
        <f t="shared" si="181"/>
        <v>54</v>
      </c>
      <c r="BU54" s="236">
        <f t="shared" si="181"/>
        <v>90</v>
      </c>
      <c r="BV54" s="15">
        <f t="shared" si="181"/>
        <v>6</v>
      </c>
      <c r="BW54" s="34"/>
      <c r="BX54" s="35" t="b">
        <f>IF(G54=SUM(T54,Z54,AF54,AL54,AR54,AX54,BD54,BJ54,BP54,BV54),TRUE)</f>
        <v>1</v>
      </c>
    </row>
    <row r="55" spans="1:76" ht="21" customHeight="1" thickBot="1" x14ac:dyDescent="0.35">
      <c r="A55" s="14" t="s">
        <v>73</v>
      </c>
      <c r="B55" s="36"/>
      <c r="C55" s="235"/>
      <c r="D55" s="43"/>
      <c r="E55" s="43"/>
      <c r="F55" s="43"/>
      <c r="G55" s="15">
        <f t="shared" ref="G55:AL55" si="182">SUM(G56:G71)</f>
        <v>64</v>
      </c>
      <c r="H55" s="15">
        <f t="shared" si="182"/>
        <v>2304</v>
      </c>
      <c r="I55" s="15">
        <f t="shared" si="182"/>
        <v>911</v>
      </c>
      <c r="J55" s="15">
        <f t="shared" si="182"/>
        <v>354</v>
      </c>
      <c r="K55" s="15">
        <f t="shared" si="182"/>
        <v>0</v>
      </c>
      <c r="L55" s="15">
        <f t="shared" si="182"/>
        <v>368</v>
      </c>
      <c r="M55" s="15">
        <f t="shared" si="182"/>
        <v>189</v>
      </c>
      <c r="N55" s="15">
        <f t="shared" si="182"/>
        <v>1393</v>
      </c>
      <c r="O55" s="236">
        <f t="shared" si="182"/>
        <v>16</v>
      </c>
      <c r="P55" s="236">
        <f t="shared" si="182"/>
        <v>0</v>
      </c>
      <c r="Q55" s="236">
        <f t="shared" si="182"/>
        <v>16</v>
      </c>
      <c r="R55" s="236">
        <f t="shared" si="182"/>
        <v>0</v>
      </c>
      <c r="S55" s="236">
        <f t="shared" si="182"/>
        <v>76</v>
      </c>
      <c r="T55" s="15">
        <f t="shared" si="182"/>
        <v>3</v>
      </c>
      <c r="U55" s="236">
        <f t="shared" si="182"/>
        <v>0</v>
      </c>
      <c r="V55" s="236">
        <f t="shared" si="182"/>
        <v>0</v>
      </c>
      <c r="W55" s="236">
        <f t="shared" si="182"/>
        <v>0</v>
      </c>
      <c r="X55" s="236">
        <f t="shared" si="182"/>
        <v>0</v>
      </c>
      <c r="Y55" s="236">
        <f t="shared" si="182"/>
        <v>0</v>
      </c>
      <c r="Z55" s="15">
        <f t="shared" si="182"/>
        <v>0</v>
      </c>
      <c r="AA55" s="236">
        <f t="shared" si="182"/>
        <v>20</v>
      </c>
      <c r="AB55" s="236">
        <f t="shared" si="182"/>
        <v>0</v>
      </c>
      <c r="AC55" s="236">
        <f t="shared" si="182"/>
        <v>20</v>
      </c>
      <c r="AD55" s="236">
        <f t="shared" si="182"/>
        <v>0</v>
      </c>
      <c r="AE55" s="236">
        <f t="shared" si="182"/>
        <v>68</v>
      </c>
      <c r="AF55" s="15">
        <f t="shared" si="182"/>
        <v>3</v>
      </c>
      <c r="AG55" s="236">
        <f t="shared" si="182"/>
        <v>22</v>
      </c>
      <c r="AH55" s="236">
        <f t="shared" si="182"/>
        <v>0</v>
      </c>
      <c r="AI55" s="236">
        <f t="shared" si="182"/>
        <v>22</v>
      </c>
      <c r="AJ55" s="236">
        <f t="shared" si="182"/>
        <v>0</v>
      </c>
      <c r="AK55" s="236">
        <f t="shared" si="182"/>
        <v>28</v>
      </c>
      <c r="AL55" s="15">
        <f t="shared" si="182"/>
        <v>2</v>
      </c>
      <c r="AM55" s="236">
        <f t="shared" ref="AM55:BR55" si="183">SUM(AM56:AM71)</f>
        <v>36</v>
      </c>
      <c r="AN55" s="236">
        <f t="shared" si="183"/>
        <v>0</v>
      </c>
      <c r="AO55" s="236">
        <f t="shared" si="183"/>
        <v>36</v>
      </c>
      <c r="AP55" s="236">
        <f t="shared" si="183"/>
        <v>27</v>
      </c>
      <c r="AQ55" s="236">
        <f t="shared" si="183"/>
        <v>117</v>
      </c>
      <c r="AR55" s="15">
        <f t="shared" si="183"/>
        <v>6</v>
      </c>
      <c r="AS55" s="236">
        <f t="shared" si="183"/>
        <v>16</v>
      </c>
      <c r="AT55" s="236">
        <f t="shared" si="183"/>
        <v>0</v>
      </c>
      <c r="AU55" s="236">
        <f t="shared" si="183"/>
        <v>16</v>
      </c>
      <c r="AV55" s="236">
        <f t="shared" si="183"/>
        <v>0</v>
      </c>
      <c r="AW55" s="236">
        <f t="shared" si="183"/>
        <v>40</v>
      </c>
      <c r="AX55" s="15">
        <f t="shared" si="183"/>
        <v>2</v>
      </c>
      <c r="AY55" s="236">
        <f t="shared" si="183"/>
        <v>48</v>
      </c>
      <c r="AZ55" s="236">
        <f t="shared" si="183"/>
        <v>0</v>
      </c>
      <c r="BA55" s="236">
        <f t="shared" si="183"/>
        <v>52</v>
      </c>
      <c r="BB55" s="236">
        <f t="shared" si="183"/>
        <v>27</v>
      </c>
      <c r="BC55" s="236">
        <f t="shared" si="183"/>
        <v>269</v>
      </c>
      <c r="BD55" s="15">
        <f t="shared" si="183"/>
        <v>11</v>
      </c>
      <c r="BE55" s="236">
        <f t="shared" si="183"/>
        <v>64</v>
      </c>
      <c r="BF55" s="236">
        <f t="shared" si="183"/>
        <v>0</v>
      </c>
      <c r="BG55" s="236">
        <f t="shared" si="183"/>
        <v>58</v>
      </c>
      <c r="BH55" s="236">
        <f t="shared" si="183"/>
        <v>54</v>
      </c>
      <c r="BI55" s="236">
        <f t="shared" si="183"/>
        <v>292</v>
      </c>
      <c r="BJ55" s="15">
        <f t="shared" si="183"/>
        <v>13</v>
      </c>
      <c r="BK55" s="236">
        <f t="shared" si="183"/>
        <v>100</v>
      </c>
      <c r="BL55" s="236">
        <f t="shared" si="183"/>
        <v>0</v>
      </c>
      <c r="BM55" s="236">
        <f t="shared" si="183"/>
        <v>108</v>
      </c>
      <c r="BN55" s="236">
        <f t="shared" si="183"/>
        <v>27</v>
      </c>
      <c r="BO55" s="236">
        <f t="shared" si="183"/>
        <v>413</v>
      </c>
      <c r="BP55" s="15">
        <f t="shared" si="183"/>
        <v>18</v>
      </c>
      <c r="BQ55" s="236">
        <f t="shared" si="183"/>
        <v>32</v>
      </c>
      <c r="BR55" s="236">
        <f t="shared" si="183"/>
        <v>0</v>
      </c>
      <c r="BS55" s="236">
        <f t="shared" ref="BS55:BV55" si="184">SUM(BS56:BS71)</f>
        <v>40</v>
      </c>
      <c r="BT55" s="236">
        <f t="shared" si="184"/>
        <v>54</v>
      </c>
      <c r="BU55" s="236">
        <f t="shared" si="184"/>
        <v>90</v>
      </c>
      <c r="BV55" s="15">
        <f t="shared" si="184"/>
        <v>6</v>
      </c>
      <c r="BW55" s="34"/>
      <c r="BX55" s="35" t="b">
        <f>IF(G55=SUM(T55,Z55,AF55,AL55,AR55,AX55,BD55,BJ55,BP55,BV55),TRUE)</f>
        <v>1</v>
      </c>
    </row>
    <row r="56" spans="1:76" ht="21" customHeight="1" x14ac:dyDescent="0.15">
      <c r="A56" s="203" t="s">
        <v>199</v>
      </c>
      <c r="B56" s="254" t="s">
        <v>346</v>
      </c>
      <c r="C56" s="204"/>
      <c r="D56" s="205">
        <v>1</v>
      </c>
      <c r="E56" s="205"/>
      <c r="F56" s="205"/>
      <c r="G56" s="28">
        <f t="shared" ref="G56:G69" si="185">T56+Z56+AF56+AL56+AR56+AX56+BD56+BJ56+BP56+BV56</f>
        <v>3</v>
      </c>
      <c r="H56" s="28">
        <f t="shared" ref="H56:H70" si="186">N56+I56</f>
        <v>108</v>
      </c>
      <c r="I56" s="279">
        <f t="shared" ref="I56:I69" si="187">SUM(J56:M56)</f>
        <v>32</v>
      </c>
      <c r="J56" s="279">
        <f t="shared" ref="J56:M70" si="188">O56+U56+AA56+AG56+AM56+AS56+AY56+BE56+BK56+BQ56</f>
        <v>16</v>
      </c>
      <c r="K56" s="279">
        <f t="shared" si="188"/>
        <v>0</v>
      </c>
      <c r="L56" s="279">
        <f t="shared" si="188"/>
        <v>16</v>
      </c>
      <c r="M56" s="279">
        <f t="shared" si="188"/>
        <v>0</v>
      </c>
      <c r="N56" s="282">
        <f t="shared" ref="N56:N70" si="189">S56+Y56+AE56+AK56+AQ56+AW56+BC56+BI56++BO56+BU56</f>
        <v>76</v>
      </c>
      <c r="O56" s="206">
        <v>16</v>
      </c>
      <c r="P56" s="206">
        <v>0</v>
      </c>
      <c r="Q56" s="206">
        <v>16</v>
      </c>
      <c r="R56" s="206"/>
      <c r="S56" s="206">
        <v>76</v>
      </c>
      <c r="T56" s="48">
        <f t="shared" ref="T56:T64" si="190">SUM(O56:S56)/36</f>
        <v>3</v>
      </c>
      <c r="U56" s="206"/>
      <c r="V56" s="206"/>
      <c r="W56" s="206"/>
      <c r="X56" s="206"/>
      <c r="Y56" s="206"/>
      <c r="Z56" s="282">
        <f t="shared" ref="Z56:Z69" si="191">SUM(U56:Y56)/36</f>
        <v>0</v>
      </c>
      <c r="AA56" s="215">
        <v>0</v>
      </c>
      <c r="AB56" s="216">
        <v>0</v>
      </c>
      <c r="AC56" s="216">
        <v>0</v>
      </c>
      <c r="AD56" s="216">
        <v>0</v>
      </c>
      <c r="AE56" s="216">
        <v>0</v>
      </c>
      <c r="AF56" s="48">
        <f t="shared" ref="AF56:AF69" si="192">SUM(AA56:AE56)/36</f>
        <v>0</v>
      </c>
      <c r="AG56" s="206"/>
      <c r="AH56" s="206"/>
      <c r="AI56" s="206"/>
      <c r="AJ56" s="206"/>
      <c r="AK56" s="206"/>
      <c r="AL56" s="282">
        <f t="shared" ref="AL56:AL69" si="193">SUM(AG56:AK56)/36</f>
        <v>0</v>
      </c>
      <c r="AM56" s="206"/>
      <c r="AN56" s="206"/>
      <c r="AO56" s="206"/>
      <c r="AP56" s="206"/>
      <c r="AQ56" s="206"/>
      <c r="AR56" s="48">
        <f t="shared" ref="AR56:AR69" si="194">SUM(AM56:AQ56)/36</f>
        <v>0</v>
      </c>
      <c r="AS56" s="227"/>
      <c r="AT56" s="30"/>
      <c r="AU56" s="30"/>
      <c r="AV56" s="30"/>
      <c r="AW56" s="30"/>
      <c r="AX56" s="282">
        <f t="shared" ref="AX56:AX69" si="195">SUM(AS56:AW56)/36</f>
        <v>0</v>
      </c>
      <c r="AY56" s="206">
        <v>0</v>
      </c>
      <c r="AZ56" s="206">
        <v>0</v>
      </c>
      <c r="BA56" s="206">
        <v>0</v>
      </c>
      <c r="BB56" s="206">
        <v>0</v>
      </c>
      <c r="BC56" s="206">
        <v>0</v>
      </c>
      <c r="BD56" s="48">
        <f t="shared" ref="BD56:BD69" si="196">SUM(AY56:BC56)/36</f>
        <v>0</v>
      </c>
      <c r="BE56" s="227"/>
      <c r="BF56" s="30"/>
      <c r="BG56" s="30"/>
      <c r="BH56" s="30"/>
      <c r="BI56" s="30"/>
      <c r="BJ56" s="282">
        <f t="shared" ref="BJ56:BJ69" si="197">SUM(BE56:BI56)/36</f>
        <v>0</v>
      </c>
      <c r="BK56" s="210"/>
      <c r="BL56" s="47"/>
      <c r="BM56" s="47"/>
      <c r="BN56" s="47"/>
      <c r="BO56" s="47"/>
      <c r="BP56" s="48">
        <f t="shared" ref="BP56:BP59" si="198">SUM(BK56:BO56)/36</f>
        <v>0</v>
      </c>
      <c r="BQ56" s="203"/>
      <c r="BR56" s="203"/>
      <c r="BS56" s="203"/>
      <c r="BT56" s="203"/>
      <c r="BU56" s="203"/>
      <c r="BV56" s="48">
        <f t="shared" ref="BV56:BV69" si="199">SUM(BQ56:BU56)/36</f>
        <v>0</v>
      </c>
    </row>
    <row r="57" spans="1:76" ht="31.5" customHeight="1" x14ac:dyDescent="0.15">
      <c r="A57" s="203" t="s">
        <v>200</v>
      </c>
      <c r="B57" s="254" t="s">
        <v>349</v>
      </c>
      <c r="C57" s="200"/>
      <c r="D57" s="201">
        <v>3</v>
      </c>
      <c r="E57" s="201"/>
      <c r="F57" s="201"/>
      <c r="G57" s="28">
        <f t="shared" ref="G57" si="200">T57+Z57+AF57+AL57+AR57+AX57+BD57+BJ57+BP57+BV57</f>
        <v>3</v>
      </c>
      <c r="H57" s="28">
        <f t="shared" ref="H57" si="201">N57+I57</f>
        <v>108</v>
      </c>
      <c r="I57" s="279">
        <f t="shared" ref="I57" si="202">SUM(J57:M57)</f>
        <v>40</v>
      </c>
      <c r="J57" s="279">
        <f t="shared" ref="J57" si="203">O57+U57+AA57+AG57+AM57+AS57+AY57+BE57+BK57+BQ57</f>
        <v>20</v>
      </c>
      <c r="K57" s="279">
        <f t="shared" ref="K57" si="204">P57+V57+AB57+AH57+AN57+AT57+AZ57+BF57+BL57+BR57</f>
        <v>0</v>
      </c>
      <c r="L57" s="279">
        <f t="shared" ref="L57" si="205">Q57+W57+AC57+AI57+AO57+AU57+BA57+BG57+BM57+BS57</f>
        <v>20</v>
      </c>
      <c r="M57" s="279">
        <f t="shared" ref="M57" si="206">R57+X57+AD57+AJ57+AP57+AV57+BB57+BH57+BN57+BT57</f>
        <v>0</v>
      </c>
      <c r="N57" s="282">
        <f t="shared" ref="N57" si="207">S57+Y57+AE57+AK57+AQ57+AW57+BC57+BI57++BO57+BU57</f>
        <v>68</v>
      </c>
      <c r="O57" s="211"/>
      <c r="P57" s="30"/>
      <c r="Q57" s="30"/>
      <c r="R57" s="30"/>
      <c r="S57" s="30"/>
      <c r="T57" s="28">
        <f t="shared" ref="T57" si="208">SUM(O57:S57)/36</f>
        <v>0</v>
      </c>
      <c r="U57" s="208"/>
      <c r="V57" s="203"/>
      <c r="W57" s="203"/>
      <c r="X57" s="203"/>
      <c r="Y57" s="203"/>
      <c r="Z57" s="282">
        <f t="shared" ref="Z57" si="209">SUM(U57:Y57)/36</f>
        <v>0</v>
      </c>
      <c r="AA57" s="203">
        <v>20</v>
      </c>
      <c r="AB57" s="203"/>
      <c r="AC57" s="203">
        <v>20</v>
      </c>
      <c r="AD57" s="203"/>
      <c r="AE57" s="203">
        <v>68</v>
      </c>
      <c r="AF57" s="28">
        <f t="shared" ref="AF57" si="210">SUM(AA57:AE57)/36</f>
        <v>3</v>
      </c>
      <c r="AG57" s="203"/>
      <c r="AH57" s="203"/>
      <c r="AI57" s="203"/>
      <c r="AJ57" s="203"/>
      <c r="AK57" s="203"/>
      <c r="AL57" s="282">
        <f t="shared" ref="AL57:AL58" si="211">SUM(AG57:AK57)/36</f>
        <v>0</v>
      </c>
      <c r="AM57" s="203"/>
      <c r="AN57" s="203"/>
      <c r="AO57" s="203"/>
      <c r="AP57" s="203"/>
      <c r="AQ57" s="203"/>
      <c r="AR57" s="28">
        <f t="shared" ref="AR57" si="212">SUM(AM57:AQ57)/36</f>
        <v>0</v>
      </c>
      <c r="AS57" s="271"/>
      <c r="AT57" s="30"/>
      <c r="AU57" s="30"/>
      <c r="AV57" s="30"/>
      <c r="AW57" s="30"/>
      <c r="AX57" s="282">
        <f t="shared" ref="AX57" si="213">SUM(AS57:AW57)/36</f>
        <v>0</v>
      </c>
      <c r="AY57" s="203"/>
      <c r="AZ57" s="203"/>
      <c r="BA57" s="203"/>
      <c r="BB57" s="203"/>
      <c r="BC57" s="203"/>
      <c r="BD57" s="28">
        <f t="shared" ref="BD57" si="214">SUM(AY57:BC57)/36</f>
        <v>0</v>
      </c>
      <c r="BE57" s="271"/>
      <c r="BF57" s="30"/>
      <c r="BG57" s="30"/>
      <c r="BH57" s="30"/>
      <c r="BI57" s="30"/>
      <c r="BJ57" s="282">
        <f t="shared" ref="BJ57" si="215">SUM(BE57:BI57)/36</f>
        <v>0</v>
      </c>
      <c r="BK57" s="211"/>
      <c r="BL57" s="30"/>
      <c r="BM57" s="30"/>
      <c r="BN57" s="30"/>
      <c r="BO57" s="30"/>
      <c r="BP57" s="28">
        <f t="shared" ref="BP57" si="216">SUM(BK57:BO57)/36</f>
        <v>0</v>
      </c>
      <c r="BQ57" s="206"/>
      <c r="BR57" s="206"/>
      <c r="BS57" s="206"/>
      <c r="BT57" s="206"/>
      <c r="BU57" s="206"/>
      <c r="BV57" s="28">
        <f t="shared" ref="BV57" si="217">SUM(BQ57:BU57)/36</f>
        <v>0</v>
      </c>
    </row>
    <row r="58" spans="1:76" ht="21" customHeight="1" x14ac:dyDescent="0.15">
      <c r="A58" s="203" t="s">
        <v>201</v>
      </c>
      <c r="B58" s="254" t="s">
        <v>361</v>
      </c>
      <c r="C58" s="200">
        <v>5</v>
      </c>
      <c r="D58" s="201">
        <v>4</v>
      </c>
      <c r="E58" s="201"/>
      <c r="F58" s="201"/>
      <c r="G58" s="28">
        <f t="shared" ref="G58" si="218">T58+Z58+AF58+AL58+AR58+AX58+BD58+BJ58+BP58+BV58</f>
        <v>5</v>
      </c>
      <c r="H58" s="28">
        <f t="shared" ref="H58" si="219">N58+I58</f>
        <v>180</v>
      </c>
      <c r="I58" s="279">
        <f t="shared" ref="I58" si="220">SUM(J58:M58)</f>
        <v>111</v>
      </c>
      <c r="J58" s="279">
        <f t="shared" ref="J58" si="221">O58+U58+AA58+AG58+AM58+AS58+AY58+BE58+BK58+BQ58</f>
        <v>42</v>
      </c>
      <c r="K58" s="279">
        <f t="shared" ref="K58" si="222">P58+V58+AB58+AH58+AN58+AT58+AZ58+BF58+BL58+BR58</f>
        <v>0</v>
      </c>
      <c r="L58" s="279">
        <f t="shared" ref="L58" si="223">Q58+W58+AC58+AI58+AO58+AU58+BA58+BG58+BM58+BS58</f>
        <v>42</v>
      </c>
      <c r="M58" s="279">
        <f t="shared" ref="M58" si="224">R58+X58+AD58+AJ58+AP58+AV58+BB58+BH58+BN58+BT58</f>
        <v>27</v>
      </c>
      <c r="N58" s="282">
        <f t="shared" ref="N58" si="225">S58+Y58+AE58+AK58+AQ58+AW58+BC58+BI58++BO58+BU58</f>
        <v>69</v>
      </c>
      <c r="O58" s="211"/>
      <c r="P58" s="30"/>
      <c r="Q58" s="30"/>
      <c r="R58" s="30"/>
      <c r="S58" s="30"/>
      <c r="T58" s="28">
        <f t="shared" ref="T58" si="226">SUM(O58:S58)/36</f>
        <v>0</v>
      </c>
      <c r="U58" s="208"/>
      <c r="V58" s="203"/>
      <c r="W58" s="203"/>
      <c r="X58" s="203"/>
      <c r="Y58" s="203"/>
      <c r="Z58" s="282">
        <f t="shared" ref="Z58" si="227">SUM(U58:Y58)/36</f>
        <v>0</v>
      </c>
      <c r="AA58" s="217"/>
      <c r="AB58" s="203"/>
      <c r="AC58" s="203"/>
      <c r="AD58" s="203"/>
      <c r="AE58" s="203"/>
      <c r="AF58" s="28">
        <f t="shared" si="192"/>
        <v>0</v>
      </c>
      <c r="AG58" s="30">
        <v>22</v>
      </c>
      <c r="AH58" s="30"/>
      <c r="AI58" s="30">
        <v>22</v>
      </c>
      <c r="AJ58" s="30"/>
      <c r="AK58" s="30">
        <v>28</v>
      </c>
      <c r="AL58" s="28">
        <f t="shared" si="211"/>
        <v>2</v>
      </c>
      <c r="AM58" s="203">
        <v>20</v>
      </c>
      <c r="AN58" s="203"/>
      <c r="AO58" s="203">
        <v>20</v>
      </c>
      <c r="AP58" s="203">
        <v>27</v>
      </c>
      <c r="AQ58" s="203">
        <v>41</v>
      </c>
      <c r="AR58" s="28">
        <f t="shared" ref="AR58" si="228">SUM(AM58:AQ58)/36</f>
        <v>3</v>
      </c>
      <c r="AS58" s="203"/>
      <c r="AT58" s="203"/>
      <c r="AU58" s="203"/>
      <c r="AV58" s="203"/>
      <c r="AW58" s="203"/>
      <c r="AX58" s="282">
        <f t="shared" ref="AX58" si="229">SUM(AS58:AW58)/36</f>
        <v>0</v>
      </c>
      <c r="AY58" s="203"/>
      <c r="AZ58" s="203"/>
      <c r="BA58" s="203"/>
      <c r="BB58" s="203"/>
      <c r="BC58" s="203"/>
      <c r="BD58" s="28">
        <f t="shared" ref="BD58" si="230">SUM(AY58:BC58)/36</f>
        <v>0</v>
      </c>
      <c r="BE58" s="271"/>
      <c r="BF58" s="30"/>
      <c r="BG58" s="30"/>
      <c r="BH58" s="30"/>
      <c r="BI58" s="30"/>
      <c r="BJ58" s="282">
        <f t="shared" ref="BJ58" si="231">SUM(BE58:BI58)/36</f>
        <v>0</v>
      </c>
      <c r="BK58" s="211"/>
      <c r="BL58" s="30"/>
      <c r="BM58" s="30"/>
      <c r="BN58" s="30"/>
      <c r="BO58" s="30"/>
      <c r="BP58" s="28">
        <f t="shared" ref="BP58" si="232">SUM(BK58:BO58)/36</f>
        <v>0</v>
      </c>
      <c r="BQ58" s="203"/>
      <c r="BR58" s="203"/>
      <c r="BS58" s="203"/>
      <c r="BT58" s="203"/>
      <c r="BU58" s="203"/>
      <c r="BV58" s="28">
        <f t="shared" ref="BV58" si="233">SUM(BQ58:BU58)/36</f>
        <v>0</v>
      </c>
    </row>
    <row r="59" spans="1:76" ht="29.25" customHeight="1" x14ac:dyDescent="0.15">
      <c r="A59" s="203" t="s">
        <v>74</v>
      </c>
      <c r="B59" s="256" t="s">
        <v>350</v>
      </c>
      <c r="C59" s="200"/>
      <c r="D59" s="201">
        <v>56</v>
      </c>
      <c r="E59" s="201"/>
      <c r="F59" s="201">
        <v>6</v>
      </c>
      <c r="G59" s="28">
        <f t="shared" si="185"/>
        <v>5</v>
      </c>
      <c r="H59" s="28">
        <f t="shared" si="186"/>
        <v>180</v>
      </c>
      <c r="I59" s="279">
        <f t="shared" si="187"/>
        <v>64</v>
      </c>
      <c r="J59" s="279">
        <f t="shared" si="188"/>
        <v>32</v>
      </c>
      <c r="K59" s="279">
        <f t="shared" si="188"/>
        <v>0</v>
      </c>
      <c r="L59" s="279">
        <f t="shared" si="188"/>
        <v>32</v>
      </c>
      <c r="M59" s="279">
        <f t="shared" si="188"/>
        <v>0</v>
      </c>
      <c r="N59" s="282">
        <f t="shared" si="189"/>
        <v>116</v>
      </c>
      <c r="O59" s="211"/>
      <c r="P59" s="30"/>
      <c r="Q59" s="30"/>
      <c r="R59" s="30"/>
      <c r="S59" s="30"/>
      <c r="T59" s="28">
        <f t="shared" si="190"/>
        <v>0</v>
      </c>
      <c r="U59" s="208"/>
      <c r="V59" s="203"/>
      <c r="W59" s="203"/>
      <c r="X59" s="203"/>
      <c r="Y59" s="203"/>
      <c r="Z59" s="282">
        <f t="shared" si="191"/>
        <v>0</v>
      </c>
      <c r="AA59" s="217"/>
      <c r="AB59" s="203"/>
      <c r="AC59" s="203"/>
      <c r="AD59" s="203"/>
      <c r="AE59" s="203"/>
      <c r="AF59" s="28">
        <f t="shared" si="192"/>
        <v>0</v>
      </c>
      <c r="AG59" s="227"/>
      <c r="AH59" s="30"/>
      <c r="AI59" s="30"/>
      <c r="AJ59" s="30"/>
      <c r="AK59" s="30"/>
      <c r="AL59" s="282">
        <f t="shared" si="193"/>
        <v>0</v>
      </c>
      <c r="AM59" s="217">
        <v>16</v>
      </c>
      <c r="AN59" s="203"/>
      <c r="AO59" s="203">
        <v>16</v>
      </c>
      <c r="AP59" s="203"/>
      <c r="AQ59" s="203">
        <v>76</v>
      </c>
      <c r="AR59" s="28">
        <f t="shared" si="194"/>
        <v>3</v>
      </c>
      <c r="AS59" s="227">
        <v>16</v>
      </c>
      <c r="AT59" s="30"/>
      <c r="AU59" s="30">
        <v>16</v>
      </c>
      <c r="AV59" s="30"/>
      <c r="AW59" s="30">
        <v>40</v>
      </c>
      <c r="AX59" s="282">
        <f t="shared" si="195"/>
        <v>2</v>
      </c>
      <c r="AY59" s="203"/>
      <c r="AZ59" s="203"/>
      <c r="BA59" s="203"/>
      <c r="BB59" s="203"/>
      <c r="BC59" s="203"/>
      <c r="BD59" s="28">
        <f t="shared" si="196"/>
        <v>0</v>
      </c>
      <c r="BE59" s="227"/>
      <c r="BF59" s="30"/>
      <c r="BG59" s="30"/>
      <c r="BH59" s="30"/>
      <c r="BI59" s="30"/>
      <c r="BJ59" s="282">
        <f t="shared" si="197"/>
        <v>0</v>
      </c>
      <c r="BK59" s="211"/>
      <c r="BL59" s="30"/>
      <c r="BM59" s="30"/>
      <c r="BN59" s="30"/>
      <c r="BO59" s="30"/>
      <c r="BP59" s="28">
        <f t="shared" si="198"/>
        <v>0</v>
      </c>
      <c r="BQ59" s="203"/>
      <c r="BR59" s="203"/>
      <c r="BS59" s="203"/>
      <c r="BT59" s="203"/>
      <c r="BU59" s="203"/>
      <c r="BV59" s="28">
        <f t="shared" si="199"/>
        <v>0</v>
      </c>
    </row>
    <row r="60" spans="1:76" ht="21" customHeight="1" x14ac:dyDescent="0.15">
      <c r="A60" s="203" t="s">
        <v>202</v>
      </c>
      <c r="B60" s="255" t="s">
        <v>315</v>
      </c>
      <c r="C60" s="200">
        <v>8</v>
      </c>
      <c r="D60" s="201">
        <v>7</v>
      </c>
      <c r="E60" s="201"/>
      <c r="F60" s="201"/>
      <c r="G60" s="28">
        <f>T60+Z60+AF60+AL60+AR60+AX60+BD60+BJ60+BP60+BV60</f>
        <v>7</v>
      </c>
      <c r="H60" s="28">
        <f t="shared" ref="H60:H63" si="234">N60+I60</f>
        <v>252</v>
      </c>
      <c r="I60" s="279">
        <f t="shared" ref="I60" si="235">SUM(J60:M60)</f>
        <v>91</v>
      </c>
      <c r="J60" s="279">
        <f t="shared" ref="J60:J63" si="236">O60+U60+AA60+AG60+AM60+AS60+AY60+BE60+BK60+BQ60</f>
        <v>32</v>
      </c>
      <c r="K60" s="279">
        <f t="shared" ref="K60:K61" si="237">P60+V60+AB60+AH60+AN60+AT60+AZ60+BF60+BL60+BR60</f>
        <v>0</v>
      </c>
      <c r="L60" s="279">
        <f t="shared" ref="L60:L63" si="238">Q60+W60+AC60+AI60+AO60+AU60+BA60+BG60+BM60+BS60</f>
        <v>32</v>
      </c>
      <c r="M60" s="279">
        <f t="shared" ref="M60:M63" si="239">R60+X60+AD60+AJ60+AP60+AV60+BB60+BH60+BN60+BT60</f>
        <v>27</v>
      </c>
      <c r="N60" s="282">
        <f t="shared" ref="N60:N61" si="240">S60+Y60+AE60+AK60+AQ60+AW60+BC60+BI60++BO60+BU60</f>
        <v>161</v>
      </c>
      <c r="O60" s="211"/>
      <c r="P60" s="30"/>
      <c r="Q60" s="30"/>
      <c r="R60" s="30"/>
      <c r="S60" s="30"/>
      <c r="T60" s="28">
        <f>SUM(O60:S60)/36</f>
        <v>0</v>
      </c>
      <c r="U60" s="208"/>
      <c r="V60" s="203"/>
      <c r="W60" s="203"/>
      <c r="X60" s="203"/>
      <c r="Y60" s="203"/>
      <c r="Z60" s="282">
        <f>SUM(U60:Y60)/36</f>
        <v>0</v>
      </c>
      <c r="AA60" s="217"/>
      <c r="AB60" s="203"/>
      <c r="AC60" s="203"/>
      <c r="AD60" s="203"/>
      <c r="AE60" s="203"/>
      <c r="AF60" s="28">
        <f>SUM(AA60:AE60)/36</f>
        <v>0</v>
      </c>
      <c r="AG60" s="271"/>
      <c r="AH60" s="30"/>
      <c r="AI60" s="30"/>
      <c r="AJ60" s="30"/>
      <c r="AK60" s="30"/>
      <c r="AL60" s="282">
        <f>SUM(AG60:AK60)/36</f>
        <v>0</v>
      </c>
      <c r="AM60" s="203"/>
      <c r="AN60" s="203"/>
      <c r="AO60" s="203"/>
      <c r="AP60" s="203"/>
      <c r="AQ60" s="203"/>
      <c r="AR60" s="28">
        <f>SUM(AM60:AQ60)/36</f>
        <v>0</v>
      </c>
      <c r="AS60" s="271"/>
      <c r="AT60" s="30"/>
      <c r="AU60" s="30"/>
      <c r="AV60" s="30"/>
      <c r="AW60" s="30"/>
      <c r="AX60" s="282">
        <f>SUM(AS60:AW60)/36</f>
        <v>0</v>
      </c>
      <c r="AY60" s="203">
        <v>16</v>
      </c>
      <c r="AZ60" s="203"/>
      <c r="BA60" s="203">
        <v>16</v>
      </c>
      <c r="BB60" s="203"/>
      <c r="BC60" s="203">
        <v>76</v>
      </c>
      <c r="BD60" s="28">
        <f>SUM(AY60:BC60)/36</f>
        <v>3</v>
      </c>
      <c r="BE60" s="203">
        <v>16</v>
      </c>
      <c r="BF60" s="203"/>
      <c r="BG60" s="203">
        <v>16</v>
      </c>
      <c r="BH60" s="203">
        <v>27</v>
      </c>
      <c r="BI60" s="203">
        <v>85</v>
      </c>
      <c r="BJ60" s="282">
        <f>SUM(BE60:BI60)/36</f>
        <v>4</v>
      </c>
      <c r="BK60" s="211"/>
      <c r="BL60" s="30"/>
      <c r="BM60" s="30"/>
      <c r="BN60" s="30"/>
      <c r="BO60" s="30"/>
      <c r="BP60" s="28">
        <f>SUM(BK60:BO60)/36</f>
        <v>0</v>
      </c>
      <c r="BQ60" s="203"/>
      <c r="BR60" s="203"/>
      <c r="BS60" s="203"/>
      <c r="BT60" s="203"/>
      <c r="BU60" s="203"/>
      <c r="BV60" s="28">
        <f>SUM(BQ60:BU60)/36</f>
        <v>0</v>
      </c>
    </row>
    <row r="61" spans="1:76" ht="24.75" customHeight="1" x14ac:dyDescent="0.15">
      <c r="A61" s="203" t="s">
        <v>75</v>
      </c>
      <c r="B61" s="254" t="s">
        <v>351</v>
      </c>
      <c r="C61" s="200"/>
      <c r="D61" s="201">
        <v>9</v>
      </c>
      <c r="E61" s="201"/>
      <c r="F61" s="201"/>
      <c r="G61" s="28">
        <f>T61+Z61+AF61+AL61+AR61+AX61+BD61+BJ61+BP61+BV61</f>
        <v>3</v>
      </c>
      <c r="H61" s="28">
        <f t="shared" si="234"/>
        <v>108</v>
      </c>
      <c r="I61" s="279">
        <f t="shared" ref="I61" si="241">SUM(J61:M61)</f>
        <v>36</v>
      </c>
      <c r="J61" s="279">
        <f t="shared" si="236"/>
        <v>16</v>
      </c>
      <c r="K61" s="279">
        <f t="shared" si="237"/>
        <v>0</v>
      </c>
      <c r="L61" s="279">
        <f t="shared" si="238"/>
        <v>20</v>
      </c>
      <c r="M61" s="279">
        <f t="shared" si="239"/>
        <v>0</v>
      </c>
      <c r="N61" s="282">
        <f t="shared" si="240"/>
        <v>72</v>
      </c>
      <c r="O61" s="211"/>
      <c r="P61" s="30"/>
      <c r="Q61" s="30"/>
      <c r="R61" s="30"/>
      <c r="S61" s="30"/>
      <c r="T61" s="28">
        <f>SUM(O61:S61)/36</f>
        <v>0</v>
      </c>
      <c r="U61" s="208"/>
      <c r="V61" s="203"/>
      <c r="W61" s="203"/>
      <c r="X61" s="203"/>
      <c r="Y61" s="203"/>
      <c r="Z61" s="282">
        <f>SUM(U61:Y61)/36</f>
        <v>0</v>
      </c>
      <c r="AA61" s="217"/>
      <c r="AB61" s="203"/>
      <c r="AC61" s="203"/>
      <c r="AD61" s="203"/>
      <c r="AE61" s="203"/>
      <c r="AF61" s="28">
        <f>SUM(AA61:AE61)/36</f>
        <v>0</v>
      </c>
      <c r="AG61" s="271"/>
      <c r="AH61" s="30"/>
      <c r="AI61" s="30"/>
      <c r="AJ61" s="30"/>
      <c r="AK61" s="30"/>
      <c r="AL61" s="282">
        <f>SUM(AG61:AK61)/36</f>
        <v>0</v>
      </c>
      <c r="AM61" s="203"/>
      <c r="AN61" s="203"/>
      <c r="AO61" s="203"/>
      <c r="AP61" s="203"/>
      <c r="AQ61" s="203"/>
      <c r="AR61" s="28">
        <f>SUM(AM61:AQ61)/36</f>
        <v>0</v>
      </c>
      <c r="AS61" s="271"/>
      <c r="AT61" s="30"/>
      <c r="AU61" s="30"/>
      <c r="AV61" s="30"/>
      <c r="AW61" s="30"/>
      <c r="AX61" s="282">
        <f>SUM(AS61:AW61)/36</f>
        <v>0</v>
      </c>
      <c r="AY61" s="203"/>
      <c r="AZ61" s="203"/>
      <c r="BA61" s="203"/>
      <c r="BB61" s="203"/>
      <c r="BC61" s="203"/>
      <c r="BD61" s="28">
        <f>SUM(AY61:BC61)/36</f>
        <v>0</v>
      </c>
      <c r="BE61" s="203"/>
      <c r="BF61" s="203"/>
      <c r="BG61" s="203"/>
      <c r="BH61" s="203"/>
      <c r="BI61" s="203"/>
      <c r="BJ61" s="282">
        <f>SUM(BE61:BI61)/36</f>
        <v>0</v>
      </c>
      <c r="BK61" s="203">
        <v>16</v>
      </c>
      <c r="BL61" s="203"/>
      <c r="BM61" s="203">
        <v>20</v>
      </c>
      <c r="BN61" s="203"/>
      <c r="BO61" s="203">
        <v>72</v>
      </c>
      <c r="BP61" s="28">
        <f>SUM(BK61:BO61)/36</f>
        <v>3</v>
      </c>
      <c r="BQ61" s="203"/>
      <c r="BR61" s="203"/>
      <c r="BS61" s="203"/>
      <c r="BT61" s="203"/>
      <c r="BU61" s="203"/>
      <c r="BV61" s="28"/>
    </row>
    <row r="62" spans="1:76" ht="21" customHeight="1" x14ac:dyDescent="0.15">
      <c r="A62" s="203" t="s">
        <v>76</v>
      </c>
      <c r="B62" s="254" t="s">
        <v>196</v>
      </c>
      <c r="C62" s="200"/>
      <c r="D62" s="201">
        <v>8</v>
      </c>
      <c r="E62" s="201"/>
      <c r="F62" s="201"/>
      <c r="G62" s="28">
        <f t="shared" ref="G62:G63" si="242">T62+Z62+AF62+AL62+AR62+AX62+BD62+BJ62+BP62+BV62</f>
        <v>3</v>
      </c>
      <c r="H62" s="28">
        <f t="shared" si="234"/>
        <v>108</v>
      </c>
      <c r="I62" s="279">
        <f t="shared" ref="I62:I63" si="243">SUM(J62:M62)</f>
        <v>28</v>
      </c>
      <c r="J62" s="279">
        <f t="shared" si="236"/>
        <v>14</v>
      </c>
      <c r="K62" s="279">
        <f>P62+V62+AB62+AH62+AN62+AT62+AZ62+BF62+BL62+BR62</f>
        <v>0</v>
      </c>
      <c r="L62" s="279">
        <f t="shared" si="238"/>
        <v>14</v>
      </c>
      <c r="M62" s="279">
        <f t="shared" si="239"/>
        <v>0</v>
      </c>
      <c r="N62" s="279">
        <f>S62+Y62+AE62+AK62+AQ62+AW62+BC62+BI62++BO62+BU62</f>
        <v>80</v>
      </c>
      <c r="O62" s="203"/>
      <c r="P62" s="203"/>
      <c r="Q62" s="203"/>
      <c r="R62" s="203"/>
      <c r="S62" s="203"/>
      <c r="T62" s="28">
        <f t="shared" ref="T62" si="244">SUM(O62:S62)/36</f>
        <v>0</v>
      </c>
      <c r="U62" s="30"/>
      <c r="V62" s="30"/>
      <c r="W62" s="30"/>
      <c r="X62" s="30"/>
      <c r="Y62" s="30"/>
      <c r="Z62" s="28">
        <f>SUM(U62:Y62)/36</f>
        <v>0</v>
      </c>
      <c r="AA62" s="203"/>
      <c r="AB62" s="203"/>
      <c r="AC62" s="203"/>
      <c r="AD62" s="203"/>
      <c r="AE62" s="203"/>
      <c r="AF62" s="28">
        <f t="shared" ref="AF62" si="245">SUM(AA62:AE62)/36</f>
        <v>0</v>
      </c>
      <c r="AG62" s="30"/>
      <c r="AH62" s="30"/>
      <c r="AI62" s="30"/>
      <c r="AJ62" s="30"/>
      <c r="AK62" s="30"/>
      <c r="AL62" s="28">
        <f t="shared" ref="AL62:AL63" si="246">SUM(AG62:AK62)/36</f>
        <v>0</v>
      </c>
      <c r="AM62" s="203"/>
      <c r="AN62" s="203"/>
      <c r="AO62" s="203"/>
      <c r="AP62" s="203"/>
      <c r="AQ62" s="203"/>
      <c r="AR62" s="28">
        <f t="shared" ref="AR62:AR63" si="247">SUM(AM62:AQ62)/36</f>
        <v>0</v>
      </c>
      <c r="AS62" s="30"/>
      <c r="AT62" s="30"/>
      <c r="AU62" s="30"/>
      <c r="AV62" s="30"/>
      <c r="AW62" s="30"/>
      <c r="AX62" s="28">
        <f t="shared" ref="AX62:AX63" si="248">SUM(AS62:AW62)/36</f>
        <v>0</v>
      </c>
      <c r="AY62" s="203"/>
      <c r="AZ62" s="203"/>
      <c r="BA62" s="203"/>
      <c r="BB62" s="203"/>
      <c r="BC62" s="203"/>
      <c r="BD62" s="28">
        <f t="shared" ref="BD62:BD63" si="249">SUM(AY62:BC62)/36</f>
        <v>0</v>
      </c>
      <c r="BE62" s="203">
        <v>14</v>
      </c>
      <c r="BF62" s="203"/>
      <c r="BG62" s="203">
        <v>14</v>
      </c>
      <c r="BH62" s="203"/>
      <c r="BI62" s="203">
        <v>80</v>
      </c>
      <c r="BJ62" s="28">
        <f t="shared" ref="BJ62:BJ63" si="250">SUM(BE62:BI62)/36</f>
        <v>3</v>
      </c>
      <c r="BK62" s="203"/>
      <c r="BL62" s="203"/>
      <c r="BM62" s="203"/>
      <c r="BN62" s="203"/>
      <c r="BO62" s="203"/>
      <c r="BP62" s="28">
        <f t="shared" ref="BP62:BP64" si="251">SUM(BK62:BO62)/36</f>
        <v>0</v>
      </c>
      <c r="BQ62" s="30"/>
      <c r="BR62" s="30"/>
      <c r="BS62" s="30"/>
      <c r="BT62" s="30"/>
      <c r="BU62" s="30"/>
      <c r="BV62" s="28">
        <f t="shared" ref="BV62:BV63" si="252">SUM(BQ62:BU62)/36</f>
        <v>0</v>
      </c>
    </row>
    <row r="63" spans="1:76" ht="25.5" customHeight="1" x14ac:dyDescent="0.15">
      <c r="A63" s="203" t="s">
        <v>77</v>
      </c>
      <c r="B63" s="254" t="s">
        <v>316</v>
      </c>
      <c r="C63" s="204"/>
      <c r="D63" s="277">
        <v>8</v>
      </c>
      <c r="E63" s="205"/>
      <c r="F63" s="205"/>
      <c r="G63" s="28">
        <f t="shared" si="242"/>
        <v>3</v>
      </c>
      <c r="H63" s="28">
        <f t="shared" si="234"/>
        <v>108</v>
      </c>
      <c r="I63" s="279">
        <f t="shared" si="243"/>
        <v>34</v>
      </c>
      <c r="J63" s="279">
        <f t="shared" si="236"/>
        <v>20</v>
      </c>
      <c r="K63" s="279">
        <f t="shared" ref="K63" si="253">P63+V63+AB63+AH63+AN63+AT63+AZ63+BF63+BL63+BR63</f>
        <v>0</v>
      </c>
      <c r="L63" s="279">
        <f t="shared" si="238"/>
        <v>14</v>
      </c>
      <c r="M63" s="279">
        <f t="shared" si="239"/>
        <v>0</v>
      </c>
      <c r="N63" s="282">
        <f t="shared" ref="N63" si="254">S63+Y63+AE63+AK63+AQ63+AW63+BC63+BI63++BO63+BU63</f>
        <v>74</v>
      </c>
      <c r="O63" s="212"/>
      <c r="P63" s="38"/>
      <c r="Q63" s="38"/>
      <c r="R63" s="38"/>
      <c r="S63" s="38"/>
      <c r="T63" s="28">
        <f t="shared" ref="T63" si="255">SUM(O63:S63)/36</f>
        <v>0</v>
      </c>
      <c r="U63" s="207"/>
      <c r="V63" s="206"/>
      <c r="W63" s="206"/>
      <c r="X63" s="206"/>
      <c r="Y63" s="206"/>
      <c r="Z63" s="282">
        <f t="shared" ref="Z63" si="256">SUM(U63:Y63)/36</f>
        <v>0</v>
      </c>
      <c r="AA63" s="212"/>
      <c r="AB63" s="38"/>
      <c r="AC63" s="38"/>
      <c r="AD63" s="38"/>
      <c r="AE63" s="38"/>
      <c r="AF63" s="28">
        <f t="shared" ref="AF63" si="257">SUM(AA63:AE63)/36</f>
        <v>0</v>
      </c>
      <c r="AG63" s="86"/>
      <c r="AH63" s="38"/>
      <c r="AI63" s="38"/>
      <c r="AJ63" s="38"/>
      <c r="AK63" s="38"/>
      <c r="AL63" s="282">
        <f t="shared" si="246"/>
        <v>0</v>
      </c>
      <c r="AM63" s="206"/>
      <c r="AN63" s="206"/>
      <c r="AO63" s="206"/>
      <c r="AP63" s="206"/>
      <c r="AQ63" s="206"/>
      <c r="AR63" s="28">
        <f t="shared" si="247"/>
        <v>0</v>
      </c>
      <c r="AS63" s="86"/>
      <c r="AT63" s="38"/>
      <c r="AU63" s="38"/>
      <c r="AV63" s="38"/>
      <c r="AW63" s="38"/>
      <c r="AX63" s="282">
        <f t="shared" si="248"/>
        <v>0</v>
      </c>
      <c r="AY63" s="206"/>
      <c r="AZ63" s="206"/>
      <c r="BA63" s="206"/>
      <c r="BB63" s="206"/>
      <c r="BC63" s="206"/>
      <c r="BD63" s="28">
        <f t="shared" si="249"/>
        <v>0</v>
      </c>
      <c r="BE63" s="206">
        <v>20</v>
      </c>
      <c r="BF63" s="206"/>
      <c r="BG63" s="206">
        <v>14</v>
      </c>
      <c r="BH63" s="206"/>
      <c r="BI63" s="206">
        <v>74</v>
      </c>
      <c r="BJ63" s="282">
        <f t="shared" si="250"/>
        <v>3</v>
      </c>
      <c r="BK63" s="206"/>
      <c r="BL63" s="206"/>
      <c r="BM63" s="206"/>
      <c r="BN63" s="206"/>
      <c r="BO63" s="206"/>
      <c r="BP63" s="28">
        <f t="shared" si="251"/>
        <v>0</v>
      </c>
      <c r="BQ63" s="206"/>
      <c r="BR63" s="206"/>
      <c r="BS63" s="206"/>
      <c r="BT63" s="206"/>
      <c r="BU63" s="206"/>
      <c r="BV63" s="28">
        <f t="shared" si="252"/>
        <v>0</v>
      </c>
    </row>
    <row r="64" spans="1:76" ht="21" customHeight="1" x14ac:dyDescent="0.15">
      <c r="A64" s="203" t="s">
        <v>203</v>
      </c>
      <c r="B64" s="254" t="s">
        <v>347</v>
      </c>
      <c r="C64" s="200"/>
      <c r="D64" s="201">
        <v>9</v>
      </c>
      <c r="E64" s="201"/>
      <c r="F64" s="201"/>
      <c r="G64" s="28">
        <f t="shared" si="185"/>
        <v>2</v>
      </c>
      <c r="H64" s="28">
        <f t="shared" si="186"/>
        <v>72</v>
      </c>
      <c r="I64" s="279">
        <f t="shared" si="187"/>
        <v>36</v>
      </c>
      <c r="J64" s="279">
        <f t="shared" si="188"/>
        <v>16</v>
      </c>
      <c r="K64" s="279">
        <f t="shared" si="188"/>
        <v>0</v>
      </c>
      <c r="L64" s="279">
        <f t="shared" si="188"/>
        <v>20</v>
      </c>
      <c r="M64" s="279">
        <f t="shared" si="188"/>
        <v>0</v>
      </c>
      <c r="N64" s="282">
        <f t="shared" si="189"/>
        <v>36</v>
      </c>
      <c r="O64" s="211"/>
      <c r="P64" s="30"/>
      <c r="Q64" s="30"/>
      <c r="R64" s="30"/>
      <c r="S64" s="30"/>
      <c r="T64" s="28">
        <f t="shared" si="190"/>
        <v>0</v>
      </c>
      <c r="U64" s="208"/>
      <c r="V64" s="203"/>
      <c r="W64" s="203"/>
      <c r="X64" s="203"/>
      <c r="Y64" s="203"/>
      <c r="Z64" s="282">
        <f t="shared" si="191"/>
        <v>0</v>
      </c>
      <c r="AA64" s="217"/>
      <c r="AB64" s="203"/>
      <c r="AC64" s="203"/>
      <c r="AD64" s="203"/>
      <c r="AE64" s="203"/>
      <c r="AF64" s="28">
        <f t="shared" si="192"/>
        <v>0</v>
      </c>
      <c r="AG64" s="227"/>
      <c r="AH64" s="30"/>
      <c r="AI64" s="30"/>
      <c r="AJ64" s="30"/>
      <c r="AK64" s="30"/>
      <c r="AL64" s="282">
        <f t="shared" si="193"/>
        <v>0</v>
      </c>
      <c r="AM64" s="203"/>
      <c r="AN64" s="203"/>
      <c r="AO64" s="203"/>
      <c r="AP64" s="203"/>
      <c r="AQ64" s="203"/>
      <c r="AR64" s="28">
        <f t="shared" si="194"/>
        <v>0</v>
      </c>
      <c r="AS64" s="203"/>
      <c r="AT64" s="203"/>
      <c r="AU64" s="203"/>
      <c r="AV64" s="203"/>
      <c r="AW64" s="203"/>
      <c r="AX64" s="282">
        <f t="shared" si="195"/>
        <v>0</v>
      </c>
      <c r="AY64" s="203"/>
      <c r="AZ64" s="203"/>
      <c r="BA64" s="203"/>
      <c r="BB64" s="203"/>
      <c r="BC64" s="203"/>
      <c r="BD64" s="28">
        <f t="shared" si="196"/>
        <v>0</v>
      </c>
      <c r="BE64" s="227"/>
      <c r="BF64" s="30"/>
      <c r="BG64" s="30"/>
      <c r="BH64" s="30"/>
      <c r="BI64" s="30"/>
      <c r="BJ64" s="282">
        <f t="shared" si="197"/>
        <v>0</v>
      </c>
      <c r="BK64" s="203">
        <v>16</v>
      </c>
      <c r="BL64" s="203"/>
      <c r="BM64" s="203">
        <v>20</v>
      </c>
      <c r="BN64" s="203"/>
      <c r="BO64" s="203">
        <v>36</v>
      </c>
      <c r="BP64" s="28">
        <f t="shared" si="251"/>
        <v>2</v>
      </c>
      <c r="BQ64" s="203"/>
      <c r="BR64" s="203"/>
      <c r="BS64" s="203"/>
      <c r="BT64" s="203"/>
      <c r="BU64" s="203"/>
      <c r="BV64" s="28">
        <f t="shared" si="199"/>
        <v>0</v>
      </c>
    </row>
    <row r="65" spans="1:77" ht="24.75" customHeight="1" x14ac:dyDescent="0.15">
      <c r="A65" s="203" t="s">
        <v>78</v>
      </c>
      <c r="B65" s="254" t="s">
        <v>352</v>
      </c>
      <c r="C65" s="200">
        <v>7</v>
      </c>
      <c r="D65" s="201"/>
      <c r="E65" s="201"/>
      <c r="F65" s="201">
        <v>7</v>
      </c>
      <c r="G65" s="28">
        <f>T65+Z65+AF65+AL65+AR65+AX65+BD65+BJ65+BP65+BV65</f>
        <v>5</v>
      </c>
      <c r="H65" s="28">
        <f t="shared" ref="H65:H68" si="258">N65+I65</f>
        <v>180</v>
      </c>
      <c r="I65" s="279">
        <f t="shared" ref="I65" si="259">SUM(J65:M65)</f>
        <v>63</v>
      </c>
      <c r="J65" s="279">
        <f t="shared" ref="J65:J68" si="260">O65+U65+AA65+AG65+AM65+AS65+AY65+BE65+BK65+BQ65</f>
        <v>16</v>
      </c>
      <c r="K65" s="279">
        <f t="shared" ref="K65:K68" si="261">P65+V65+AB65+AH65+AN65+AT65+AZ65+BF65+BL65+BR65</f>
        <v>0</v>
      </c>
      <c r="L65" s="279">
        <f t="shared" ref="L65:L68" si="262">Q65+W65+AC65+AI65+AO65+AU65+BA65+BG65+BM65+BS65</f>
        <v>20</v>
      </c>
      <c r="M65" s="279">
        <f t="shared" ref="M65:M68" si="263">R65+X65+AD65+AJ65+AP65+AV65+BB65+BH65+BN65+BT65</f>
        <v>27</v>
      </c>
      <c r="N65" s="282">
        <f t="shared" ref="N65:N68" si="264">S65+Y65+AE65+AK65+AQ65+AW65+BC65+BI65++BO65+BU65</f>
        <v>117</v>
      </c>
      <c r="O65" s="211"/>
      <c r="P65" s="30"/>
      <c r="Q65" s="30"/>
      <c r="R65" s="30"/>
      <c r="S65" s="30"/>
      <c r="T65" s="28">
        <f>SUM(O65:S65)/36</f>
        <v>0</v>
      </c>
      <c r="U65" s="208"/>
      <c r="V65" s="203"/>
      <c r="W65" s="203"/>
      <c r="X65" s="203"/>
      <c r="Y65" s="203"/>
      <c r="Z65" s="282">
        <f>SUM(U65:Y65)/36</f>
        <v>0</v>
      </c>
      <c r="AA65" s="217"/>
      <c r="AB65" s="203"/>
      <c r="AC65" s="203"/>
      <c r="AD65" s="203"/>
      <c r="AE65" s="203"/>
      <c r="AF65" s="28">
        <f>SUM(AA65:AE65)/36</f>
        <v>0</v>
      </c>
      <c r="AG65" s="271"/>
      <c r="AH65" s="30"/>
      <c r="AI65" s="30"/>
      <c r="AJ65" s="30"/>
      <c r="AK65" s="30"/>
      <c r="AL65" s="282">
        <f>SUM(AG65:AK65)/36</f>
        <v>0</v>
      </c>
      <c r="AM65" s="203"/>
      <c r="AN65" s="203"/>
      <c r="AO65" s="203"/>
      <c r="AP65" s="203"/>
      <c r="AQ65" s="203"/>
      <c r="AR65" s="28">
        <f>SUM(AM65:AQ65)/36</f>
        <v>0</v>
      </c>
      <c r="AS65" s="271"/>
      <c r="AT65" s="30"/>
      <c r="AU65" s="30"/>
      <c r="AV65" s="30"/>
      <c r="AW65" s="30"/>
      <c r="AX65" s="282">
        <f>SUM(AS65:AW65)/36</f>
        <v>0</v>
      </c>
      <c r="AY65" s="203">
        <v>16</v>
      </c>
      <c r="AZ65" s="203"/>
      <c r="BA65" s="203">
        <v>20</v>
      </c>
      <c r="BB65" s="203">
        <v>27</v>
      </c>
      <c r="BC65" s="203">
        <v>117</v>
      </c>
      <c r="BD65" s="28">
        <f>SUM(AY65:BC65)/36</f>
        <v>5</v>
      </c>
      <c r="BE65" s="203"/>
      <c r="BF65" s="203"/>
      <c r="BG65" s="203"/>
      <c r="BH65" s="203"/>
      <c r="BI65" s="203"/>
      <c r="BJ65" s="282">
        <f>SUM(BE65:BI65)/36</f>
        <v>0</v>
      </c>
      <c r="BK65" s="211"/>
      <c r="BL65" s="30"/>
      <c r="BM65" s="30"/>
      <c r="BN65" s="30"/>
      <c r="BO65" s="30"/>
      <c r="BP65" s="28">
        <f>SUM(BK65:BO65)/36</f>
        <v>0</v>
      </c>
      <c r="BQ65" s="203"/>
      <c r="BR65" s="203"/>
      <c r="BS65" s="203"/>
      <c r="BT65" s="203"/>
      <c r="BU65" s="203"/>
      <c r="BV65" s="28"/>
    </row>
    <row r="66" spans="1:77" ht="24.75" customHeight="1" x14ac:dyDescent="0.15">
      <c r="A66" s="203" t="s">
        <v>79</v>
      </c>
      <c r="B66" s="254" t="s">
        <v>348</v>
      </c>
      <c r="C66" s="200">
        <v>8</v>
      </c>
      <c r="D66" s="201">
        <v>7</v>
      </c>
      <c r="E66" s="201"/>
      <c r="F66" s="201">
        <v>8</v>
      </c>
      <c r="G66" s="28">
        <f t="shared" ref="G66" si="265">T66+Z66+AF66+AL66+AR66+AX66+BD66+BJ66+BP66+BV66</f>
        <v>6</v>
      </c>
      <c r="H66" s="28">
        <f t="shared" si="258"/>
        <v>216</v>
      </c>
      <c r="I66" s="279">
        <f t="shared" ref="I66" si="266">SUM(J66:M66)</f>
        <v>87</v>
      </c>
      <c r="J66" s="279">
        <f t="shared" si="260"/>
        <v>30</v>
      </c>
      <c r="K66" s="279">
        <f t="shared" si="261"/>
        <v>0</v>
      </c>
      <c r="L66" s="279">
        <f t="shared" si="262"/>
        <v>30</v>
      </c>
      <c r="M66" s="279">
        <f t="shared" si="263"/>
        <v>27</v>
      </c>
      <c r="N66" s="282">
        <f t="shared" si="264"/>
        <v>129</v>
      </c>
      <c r="O66" s="211"/>
      <c r="P66" s="30"/>
      <c r="Q66" s="30"/>
      <c r="R66" s="30"/>
      <c r="S66" s="30"/>
      <c r="T66" s="28">
        <f t="shared" ref="T66" si="267">SUM(O66:S66)/36</f>
        <v>0</v>
      </c>
      <c r="U66" s="208"/>
      <c r="V66" s="203"/>
      <c r="W66" s="203"/>
      <c r="X66" s="203"/>
      <c r="Y66" s="203"/>
      <c r="Z66" s="282">
        <f t="shared" ref="Z66" si="268">SUM(U66:Y66)/36</f>
        <v>0</v>
      </c>
      <c r="AA66" s="217"/>
      <c r="AB66" s="203"/>
      <c r="AC66" s="203"/>
      <c r="AD66" s="203"/>
      <c r="AE66" s="203"/>
      <c r="AF66" s="28">
        <f t="shared" ref="AF66" si="269">SUM(AA66:AE66)/36</f>
        <v>0</v>
      </c>
      <c r="AG66" s="271"/>
      <c r="AH66" s="30"/>
      <c r="AI66" s="30"/>
      <c r="AJ66" s="30"/>
      <c r="AK66" s="30"/>
      <c r="AL66" s="282">
        <f t="shared" ref="AL66" si="270">SUM(AG66:AK66)/36</f>
        <v>0</v>
      </c>
      <c r="AM66" s="203"/>
      <c r="AN66" s="203"/>
      <c r="AO66" s="203"/>
      <c r="AP66" s="203"/>
      <c r="AQ66" s="203"/>
      <c r="AR66" s="28">
        <f t="shared" ref="AR66" si="271">SUM(AM66:AQ66)/36</f>
        <v>0</v>
      </c>
      <c r="AS66" s="271"/>
      <c r="AT66" s="30"/>
      <c r="AU66" s="30"/>
      <c r="AV66" s="30"/>
      <c r="AW66" s="30"/>
      <c r="AX66" s="282">
        <f t="shared" ref="AX66" si="272">SUM(AS66:AW66)/36</f>
        <v>0</v>
      </c>
      <c r="AY66" s="203">
        <v>16</v>
      </c>
      <c r="AZ66" s="203"/>
      <c r="BA66" s="203">
        <v>16</v>
      </c>
      <c r="BB66" s="203"/>
      <c r="BC66" s="203">
        <v>76</v>
      </c>
      <c r="BD66" s="28">
        <f t="shared" ref="BD66" si="273">SUM(AY66:BC66)/36</f>
        <v>3</v>
      </c>
      <c r="BE66" s="203">
        <v>14</v>
      </c>
      <c r="BF66" s="203"/>
      <c r="BG66" s="203">
        <v>14</v>
      </c>
      <c r="BH66" s="203">
        <v>27</v>
      </c>
      <c r="BI66" s="203">
        <v>53</v>
      </c>
      <c r="BJ66" s="282">
        <f t="shared" ref="BJ66" si="274">SUM(BE66:BI66)/36</f>
        <v>3</v>
      </c>
      <c r="BK66" s="203"/>
      <c r="BL66" s="203"/>
      <c r="BM66" s="203"/>
      <c r="BN66" s="203"/>
      <c r="BO66" s="203"/>
      <c r="BP66" s="28">
        <f t="shared" ref="BP66" si="275">SUM(BK66:BO66)/36</f>
        <v>0</v>
      </c>
      <c r="BQ66" s="203"/>
      <c r="BR66" s="203"/>
      <c r="BS66" s="203"/>
      <c r="BT66" s="203"/>
      <c r="BU66" s="203"/>
      <c r="BV66" s="28">
        <f t="shared" ref="BV66" si="276">SUM(BQ66:BU66)/36</f>
        <v>0</v>
      </c>
    </row>
    <row r="67" spans="1:77" ht="18" customHeight="1" x14ac:dyDescent="0.15">
      <c r="A67" s="203" t="s">
        <v>80</v>
      </c>
      <c r="B67" s="254" t="s">
        <v>353</v>
      </c>
      <c r="C67" s="200">
        <v>9</v>
      </c>
      <c r="D67" s="201"/>
      <c r="E67" s="201"/>
      <c r="F67" s="201"/>
      <c r="G67" s="28">
        <f>T67+Z67+AF67+AL67+AR67+AX67+BD67+BJ67+BP67+BV67</f>
        <v>4</v>
      </c>
      <c r="H67" s="28">
        <f t="shared" si="258"/>
        <v>144</v>
      </c>
      <c r="I67" s="279">
        <f t="shared" ref="I67" si="277">SUM(J67:M67)</f>
        <v>55</v>
      </c>
      <c r="J67" s="279">
        <f t="shared" si="260"/>
        <v>14</v>
      </c>
      <c r="K67" s="279">
        <f t="shared" si="261"/>
        <v>0</v>
      </c>
      <c r="L67" s="279">
        <f t="shared" si="262"/>
        <v>14</v>
      </c>
      <c r="M67" s="279">
        <f t="shared" si="263"/>
        <v>27</v>
      </c>
      <c r="N67" s="282">
        <f t="shared" si="264"/>
        <v>89</v>
      </c>
      <c r="O67" s="211"/>
      <c r="P67" s="30"/>
      <c r="Q67" s="30"/>
      <c r="R67" s="30"/>
      <c r="S67" s="30"/>
      <c r="T67" s="28">
        <f>SUM(O67:S67)/36</f>
        <v>0</v>
      </c>
      <c r="U67" s="208"/>
      <c r="V67" s="203"/>
      <c r="W67" s="203"/>
      <c r="X67" s="203"/>
      <c r="Y67" s="203"/>
      <c r="Z67" s="282">
        <f>SUM(U67:Y67)/36</f>
        <v>0</v>
      </c>
      <c r="AA67" s="217"/>
      <c r="AB67" s="203"/>
      <c r="AC67" s="203"/>
      <c r="AD67" s="203"/>
      <c r="AE67" s="203"/>
      <c r="AF67" s="28">
        <f>SUM(AA67:AE67)/36</f>
        <v>0</v>
      </c>
      <c r="AG67" s="271"/>
      <c r="AH67" s="30"/>
      <c r="AI67" s="30"/>
      <c r="AJ67" s="30"/>
      <c r="AK67" s="30"/>
      <c r="AL67" s="282">
        <f>SUM(AG67:AK67)/36</f>
        <v>0</v>
      </c>
      <c r="AM67" s="203"/>
      <c r="AN67" s="203"/>
      <c r="AO67" s="203"/>
      <c r="AP67" s="203"/>
      <c r="AQ67" s="203"/>
      <c r="AR67" s="28">
        <f>SUM(AM67:AQ67)/36</f>
        <v>0</v>
      </c>
      <c r="AS67" s="203"/>
      <c r="AT67" s="203"/>
      <c r="AU67" s="203"/>
      <c r="AV67" s="203"/>
      <c r="AW67" s="203"/>
      <c r="AX67" s="282">
        <f>SUM(AS67:AW67)/36</f>
        <v>0</v>
      </c>
      <c r="AY67" s="203"/>
      <c r="AZ67" s="203"/>
      <c r="BA67" s="203"/>
      <c r="BB67" s="203"/>
      <c r="BC67" s="203"/>
      <c r="BD67" s="28">
        <f>SUM(AY67:BC67)/36</f>
        <v>0</v>
      </c>
      <c r="BE67" s="271"/>
      <c r="BF67" s="30"/>
      <c r="BG67" s="30"/>
      <c r="BH67" s="30"/>
      <c r="BI67" s="30"/>
      <c r="BJ67" s="282">
        <f>SUM(BE67:BI67)/36</f>
        <v>0</v>
      </c>
      <c r="BK67" s="203">
        <v>14</v>
      </c>
      <c r="BL67" s="203"/>
      <c r="BM67" s="203">
        <v>14</v>
      </c>
      <c r="BN67" s="203">
        <v>27</v>
      </c>
      <c r="BO67" s="203">
        <v>89</v>
      </c>
      <c r="BP67" s="28">
        <f>SUM(BK67:BO67)/36</f>
        <v>4</v>
      </c>
      <c r="BQ67" s="203"/>
      <c r="BR67" s="203"/>
      <c r="BS67" s="203"/>
      <c r="BT67" s="203"/>
      <c r="BU67" s="203"/>
      <c r="BV67" s="28">
        <f>SUM(BQ67:BU67)/36</f>
        <v>0</v>
      </c>
    </row>
    <row r="68" spans="1:77" ht="21" customHeight="1" x14ac:dyDescent="0.15">
      <c r="A68" s="203" t="s">
        <v>204</v>
      </c>
      <c r="B68" s="272" t="s">
        <v>354</v>
      </c>
      <c r="C68" s="274" t="s">
        <v>150</v>
      </c>
      <c r="D68" s="205">
        <v>9</v>
      </c>
      <c r="E68" s="205"/>
      <c r="F68" s="205"/>
      <c r="G68" s="28">
        <f t="shared" ref="G68" si="278">T68+Z68+AF68+AL68+AR68+AX68+BD68+BJ68+BP68+BV68</f>
        <v>6</v>
      </c>
      <c r="H68" s="28">
        <f t="shared" si="258"/>
        <v>216</v>
      </c>
      <c r="I68" s="279">
        <f t="shared" ref="I68" si="279">SUM(J68:M68)</f>
        <v>103</v>
      </c>
      <c r="J68" s="279">
        <f t="shared" si="260"/>
        <v>36</v>
      </c>
      <c r="K68" s="279">
        <f t="shared" si="261"/>
        <v>0</v>
      </c>
      <c r="L68" s="279">
        <f t="shared" si="262"/>
        <v>40</v>
      </c>
      <c r="M68" s="279">
        <f t="shared" si="263"/>
        <v>27</v>
      </c>
      <c r="N68" s="282">
        <f t="shared" si="264"/>
        <v>113</v>
      </c>
      <c r="O68" s="211"/>
      <c r="P68" s="30"/>
      <c r="Q68" s="30"/>
      <c r="R68" s="30"/>
      <c r="S68" s="30"/>
      <c r="T68" s="28">
        <f t="shared" ref="T68" si="280">SUM(O68:S68)/36</f>
        <v>0</v>
      </c>
      <c r="U68" s="208"/>
      <c r="V68" s="203"/>
      <c r="W68" s="203"/>
      <c r="X68" s="203"/>
      <c r="Y68" s="203"/>
      <c r="Z68" s="282">
        <f t="shared" ref="Z68" si="281">SUM(U68:Y68)/36</f>
        <v>0</v>
      </c>
      <c r="AA68" s="217"/>
      <c r="AB68" s="203"/>
      <c r="AC68" s="203"/>
      <c r="AD68" s="203"/>
      <c r="AE68" s="203"/>
      <c r="AF68" s="28">
        <f t="shared" ref="AF68" si="282">SUM(AA68:AE68)/36</f>
        <v>0</v>
      </c>
      <c r="AG68" s="271"/>
      <c r="AH68" s="30"/>
      <c r="AI68" s="30"/>
      <c r="AJ68" s="30"/>
      <c r="AK68" s="30"/>
      <c r="AL68" s="282">
        <f t="shared" ref="AL68" si="283">SUM(AG68:AK68)/36</f>
        <v>0</v>
      </c>
      <c r="AM68" s="206"/>
      <c r="AN68" s="206"/>
      <c r="AO68" s="206"/>
      <c r="AP68" s="206"/>
      <c r="AQ68" s="206"/>
      <c r="AR68" s="28">
        <f t="shared" ref="AR68" si="284">SUM(AM68:AQ68)/36</f>
        <v>0</v>
      </c>
      <c r="AS68" s="271"/>
      <c r="AT68" s="30"/>
      <c r="AU68" s="30"/>
      <c r="AV68" s="30"/>
      <c r="AW68" s="30"/>
      <c r="AX68" s="282">
        <f t="shared" ref="AX68" si="285">SUM(AS68:AW68)/36</f>
        <v>0</v>
      </c>
      <c r="AY68" s="206"/>
      <c r="AZ68" s="206"/>
      <c r="BA68" s="206"/>
      <c r="BB68" s="206"/>
      <c r="BC68" s="206"/>
      <c r="BD68" s="28">
        <f t="shared" ref="BD68" si="286">SUM(AY68:BC68)/36</f>
        <v>0</v>
      </c>
      <c r="BE68" s="203"/>
      <c r="BF68" s="203"/>
      <c r="BG68" s="203"/>
      <c r="BH68" s="203"/>
      <c r="BI68" s="30"/>
      <c r="BJ68" s="282">
        <f t="shared" ref="BJ68" si="287">SUM(BE68:BI68)/36</f>
        <v>0</v>
      </c>
      <c r="BK68" s="206">
        <v>20</v>
      </c>
      <c r="BL68" s="206"/>
      <c r="BM68" s="206">
        <v>20</v>
      </c>
      <c r="BN68" s="206"/>
      <c r="BO68" s="206">
        <v>68</v>
      </c>
      <c r="BP68" s="28">
        <f t="shared" ref="BP68" si="288">SUM(BK68:BO68)/36</f>
        <v>3</v>
      </c>
      <c r="BQ68" s="203">
        <v>16</v>
      </c>
      <c r="BR68" s="203"/>
      <c r="BS68" s="203">
        <v>20</v>
      </c>
      <c r="BT68" s="203">
        <v>27</v>
      </c>
      <c r="BU68" s="30">
        <v>45</v>
      </c>
      <c r="BV68" s="28">
        <f>SUM(BQ68:BU68)/36</f>
        <v>3</v>
      </c>
    </row>
    <row r="69" spans="1:77" ht="27.75" customHeight="1" x14ac:dyDescent="0.15">
      <c r="A69" s="203" t="s">
        <v>205</v>
      </c>
      <c r="B69" s="272" t="s">
        <v>208</v>
      </c>
      <c r="C69" s="274" t="s">
        <v>150</v>
      </c>
      <c r="D69" s="205">
        <v>9</v>
      </c>
      <c r="E69" s="205"/>
      <c r="F69" s="205"/>
      <c r="G69" s="28">
        <f t="shared" si="185"/>
        <v>6</v>
      </c>
      <c r="H69" s="28">
        <f t="shared" si="186"/>
        <v>216</v>
      </c>
      <c r="I69" s="279">
        <f t="shared" si="187"/>
        <v>103</v>
      </c>
      <c r="J69" s="279">
        <f t="shared" si="188"/>
        <v>36</v>
      </c>
      <c r="K69" s="279">
        <f t="shared" si="188"/>
        <v>0</v>
      </c>
      <c r="L69" s="279">
        <f t="shared" si="188"/>
        <v>40</v>
      </c>
      <c r="M69" s="279">
        <f t="shared" si="188"/>
        <v>27</v>
      </c>
      <c r="N69" s="282">
        <f t="shared" si="189"/>
        <v>113</v>
      </c>
      <c r="O69" s="211"/>
      <c r="P69" s="30"/>
      <c r="Q69" s="30"/>
      <c r="R69" s="30"/>
      <c r="S69" s="30"/>
      <c r="T69" s="28">
        <f t="shared" ref="T69" si="289">SUM(O69:S69)/36</f>
        <v>0</v>
      </c>
      <c r="U69" s="208"/>
      <c r="V69" s="203"/>
      <c r="W69" s="203"/>
      <c r="X69" s="203"/>
      <c r="Y69" s="203"/>
      <c r="Z69" s="282">
        <f t="shared" si="191"/>
        <v>0</v>
      </c>
      <c r="AA69" s="217"/>
      <c r="AB69" s="203"/>
      <c r="AC69" s="203"/>
      <c r="AD69" s="203"/>
      <c r="AE69" s="203"/>
      <c r="AF69" s="28">
        <f t="shared" si="192"/>
        <v>0</v>
      </c>
      <c r="AG69" s="227"/>
      <c r="AH69" s="30"/>
      <c r="AI69" s="30"/>
      <c r="AJ69" s="30"/>
      <c r="AK69" s="30"/>
      <c r="AL69" s="282">
        <f t="shared" si="193"/>
        <v>0</v>
      </c>
      <c r="AM69" s="206"/>
      <c r="AN69" s="206"/>
      <c r="AO69" s="206"/>
      <c r="AP69" s="206"/>
      <c r="AQ69" s="206"/>
      <c r="AR69" s="28">
        <f t="shared" si="194"/>
        <v>0</v>
      </c>
      <c r="AS69" s="227"/>
      <c r="AT69" s="30"/>
      <c r="AU69" s="30"/>
      <c r="AV69" s="30"/>
      <c r="AW69" s="30"/>
      <c r="AX69" s="282">
        <f t="shared" si="195"/>
        <v>0</v>
      </c>
      <c r="AY69" s="206"/>
      <c r="AZ69" s="206"/>
      <c r="BA69" s="206"/>
      <c r="BB69" s="206"/>
      <c r="BC69" s="206"/>
      <c r="BD69" s="28">
        <f t="shared" si="196"/>
        <v>0</v>
      </c>
      <c r="BE69" s="227"/>
      <c r="BF69" s="30"/>
      <c r="BG69" s="30"/>
      <c r="BH69" s="30"/>
      <c r="BI69" s="30"/>
      <c r="BJ69" s="282">
        <f t="shared" si="197"/>
        <v>0</v>
      </c>
      <c r="BK69" s="206">
        <v>20</v>
      </c>
      <c r="BL69" s="206"/>
      <c r="BM69" s="206">
        <v>20</v>
      </c>
      <c r="BN69" s="206"/>
      <c r="BO69" s="206">
        <v>68</v>
      </c>
      <c r="BP69" s="28">
        <f t="shared" ref="BP69" si="290">SUM(BK69:BO69)/36</f>
        <v>3</v>
      </c>
      <c r="BQ69" s="203">
        <v>16</v>
      </c>
      <c r="BR69" s="203"/>
      <c r="BS69" s="203">
        <v>20</v>
      </c>
      <c r="BT69" s="203">
        <v>27</v>
      </c>
      <c r="BU69" s="30">
        <v>45</v>
      </c>
      <c r="BV69" s="28">
        <f t="shared" si="199"/>
        <v>3</v>
      </c>
    </row>
    <row r="70" spans="1:77" ht="34.5" customHeight="1" x14ac:dyDescent="0.15">
      <c r="A70" s="203" t="s">
        <v>356</v>
      </c>
      <c r="B70" s="254" t="s">
        <v>355</v>
      </c>
      <c r="C70" s="200"/>
      <c r="D70" s="275">
        <v>9</v>
      </c>
      <c r="E70" s="201"/>
      <c r="F70" s="201"/>
      <c r="G70" s="28">
        <f>T70+Z70+AF70+AL70+AR70+AX70+BD70+BJ70+BP70+BV70</f>
        <v>3</v>
      </c>
      <c r="H70" s="28">
        <f t="shared" si="186"/>
        <v>108</v>
      </c>
      <c r="I70" s="279">
        <f t="shared" ref="I70" si="291">SUM(J70:M70)</f>
        <v>28</v>
      </c>
      <c r="J70" s="279">
        <f t="shared" si="188"/>
        <v>14</v>
      </c>
      <c r="K70" s="279">
        <f t="shared" si="188"/>
        <v>0</v>
      </c>
      <c r="L70" s="279">
        <f t="shared" si="188"/>
        <v>14</v>
      </c>
      <c r="M70" s="279">
        <f t="shared" si="188"/>
        <v>0</v>
      </c>
      <c r="N70" s="282">
        <f t="shared" si="189"/>
        <v>80</v>
      </c>
      <c r="O70" s="211"/>
      <c r="P70" s="30"/>
      <c r="Q70" s="30"/>
      <c r="R70" s="30"/>
      <c r="S70" s="30"/>
      <c r="T70" s="28">
        <f>SUM(O70:S70)/36</f>
        <v>0</v>
      </c>
      <c r="U70" s="208"/>
      <c r="V70" s="203"/>
      <c r="W70" s="203"/>
      <c r="X70" s="203"/>
      <c r="Y70" s="203"/>
      <c r="Z70" s="282">
        <f>SUM(U70:Y70)/36</f>
        <v>0</v>
      </c>
      <c r="AA70" s="217"/>
      <c r="AB70" s="203"/>
      <c r="AC70" s="203"/>
      <c r="AD70" s="203"/>
      <c r="AE70" s="203"/>
      <c r="AF70" s="28">
        <f>SUM(AA70:AE70)/36</f>
        <v>0</v>
      </c>
      <c r="AG70" s="227"/>
      <c r="AH70" s="30"/>
      <c r="AI70" s="30"/>
      <c r="AJ70" s="30"/>
      <c r="AK70" s="30"/>
      <c r="AL70" s="282">
        <f>SUM(AG70:AK70)/36</f>
        <v>0</v>
      </c>
      <c r="AM70" s="203"/>
      <c r="AN70" s="203"/>
      <c r="AO70" s="203"/>
      <c r="AP70" s="203"/>
      <c r="AQ70" s="203"/>
      <c r="AR70" s="28">
        <f>SUM(AM70:AQ70)/36</f>
        <v>0</v>
      </c>
      <c r="AS70" s="203"/>
      <c r="AT70" s="203"/>
      <c r="AU70" s="203"/>
      <c r="AV70" s="203"/>
      <c r="AW70" s="203"/>
      <c r="AX70" s="282">
        <f>SUM(AS70:AW70)/36</f>
        <v>0</v>
      </c>
      <c r="AY70" s="203"/>
      <c r="AZ70" s="203"/>
      <c r="BA70" s="203"/>
      <c r="BB70" s="203"/>
      <c r="BC70" s="203"/>
      <c r="BD70" s="28">
        <f>SUM(AY70:BC70)/36</f>
        <v>0</v>
      </c>
      <c r="BE70" s="227"/>
      <c r="BF70" s="30"/>
      <c r="BG70" s="30"/>
      <c r="BH70" s="30"/>
      <c r="BI70" s="30"/>
      <c r="BJ70" s="282">
        <f>SUM(BE70:BI70)/36</f>
        <v>0</v>
      </c>
      <c r="BK70" s="203">
        <v>14</v>
      </c>
      <c r="BL70" s="203"/>
      <c r="BM70" s="203">
        <v>14</v>
      </c>
      <c r="BN70" s="203"/>
      <c r="BO70" s="203">
        <v>80</v>
      </c>
      <c r="BP70" s="28">
        <f>SUM(BK70:BO70)/36</f>
        <v>3</v>
      </c>
      <c r="BQ70" s="203"/>
      <c r="BR70" s="203"/>
      <c r="BS70" s="203"/>
      <c r="BT70" s="203"/>
      <c r="BU70" s="203"/>
      <c r="BV70" s="28">
        <f>SUM(BQ70:BU70)/36</f>
        <v>0</v>
      </c>
    </row>
    <row r="71" spans="1:77" ht="0.75" customHeight="1" x14ac:dyDescent="0.15">
      <c r="A71" s="203"/>
      <c r="B71" s="254"/>
      <c r="C71" s="204"/>
      <c r="D71" s="205"/>
      <c r="E71" s="205"/>
      <c r="F71" s="205"/>
      <c r="G71" s="28"/>
      <c r="H71" s="28"/>
      <c r="I71" s="279"/>
      <c r="J71" s="279"/>
      <c r="K71" s="279"/>
      <c r="L71" s="279"/>
      <c r="M71" s="279"/>
      <c r="N71" s="282"/>
      <c r="O71" s="211"/>
      <c r="P71" s="30"/>
      <c r="Q71" s="30"/>
      <c r="R71" s="30"/>
      <c r="S71" s="30"/>
      <c r="T71" s="28"/>
      <c r="U71" s="207"/>
      <c r="V71" s="206"/>
      <c r="W71" s="206"/>
      <c r="X71" s="206"/>
      <c r="Y71" s="206"/>
      <c r="Z71" s="282"/>
      <c r="AA71" s="218"/>
      <c r="AB71" s="206"/>
      <c r="AC71" s="206"/>
      <c r="AD71" s="206"/>
      <c r="AE71" s="206"/>
      <c r="AF71" s="28"/>
      <c r="AG71" s="271"/>
      <c r="AH71" s="30"/>
      <c r="AI71" s="30"/>
      <c r="AJ71" s="30"/>
      <c r="AK71" s="30"/>
      <c r="AL71" s="282"/>
      <c r="AM71" s="206"/>
      <c r="AN71" s="206"/>
      <c r="AO71" s="206"/>
      <c r="AP71" s="206"/>
      <c r="AQ71" s="206"/>
      <c r="AR71" s="28"/>
      <c r="AS71" s="208"/>
      <c r="AT71" s="203"/>
      <c r="AU71" s="203"/>
      <c r="AV71" s="203"/>
      <c r="AW71" s="203"/>
      <c r="AX71" s="282"/>
      <c r="AY71" s="206"/>
      <c r="AZ71" s="206"/>
      <c r="BA71" s="206"/>
      <c r="BB71" s="206"/>
      <c r="BC71" s="206"/>
      <c r="BD71" s="28"/>
      <c r="BE71" s="271"/>
      <c r="BF71" s="30"/>
      <c r="BG71" s="30"/>
      <c r="BH71" s="30"/>
      <c r="BI71" s="30"/>
      <c r="BJ71" s="282"/>
      <c r="BK71" s="211"/>
      <c r="BL71" s="30"/>
      <c r="BM71" s="30"/>
      <c r="BN71" s="30"/>
      <c r="BO71" s="30"/>
      <c r="BP71" s="28"/>
      <c r="BQ71" s="206"/>
      <c r="BR71" s="206"/>
      <c r="BS71" s="206"/>
      <c r="BT71" s="206"/>
      <c r="BU71" s="206"/>
      <c r="BV71" s="28"/>
    </row>
    <row r="72" spans="1:77" ht="11.25" customHeight="1" thickBot="1" x14ac:dyDescent="0.2">
      <c r="A72" s="40"/>
      <c r="B72" s="41"/>
      <c r="C72" s="49"/>
      <c r="D72" s="50"/>
      <c r="E72" s="50"/>
      <c r="F72" s="50"/>
      <c r="G72" s="285"/>
      <c r="H72" s="39"/>
      <c r="I72" s="286"/>
      <c r="J72" s="286"/>
      <c r="K72" s="286"/>
      <c r="L72" s="286"/>
      <c r="M72" s="286"/>
      <c r="N72" s="283"/>
      <c r="O72" s="213"/>
      <c r="P72" s="214"/>
      <c r="Q72" s="214"/>
      <c r="R72" s="214"/>
      <c r="S72" s="214"/>
      <c r="T72" s="60"/>
      <c r="U72" s="209"/>
      <c r="V72" s="40"/>
      <c r="W72" s="40"/>
      <c r="X72" s="40"/>
      <c r="Y72" s="40"/>
      <c r="Z72" s="283"/>
      <c r="AA72" s="213"/>
      <c r="AB72" s="214"/>
      <c r="AC72" s="214"/>
      <c r="AD72" s="214"/>
      <c r="AE72" s="214"/>
      <c r="AF72" s="60"/>
      <c r="AG72" s="209"/>
      <c r="AH72" s="40"/>
      <c r="AI72" s="40"/>
      <c r="AJ72" s="40"/>
      <c r="AK72" s="40"/>
      <c r="AL72" s="283"/>
      <c r="AM72" s="213"/>
      <c r="AN72" s="214"/>
      <c r="AO72" s="214"/>
      <c r="AP72" s="214"/>
      <c r="AQ72" s="214"/>
      <c r="AR72" s="60"/>
      <c r="AS72" s="209"/>
      <c r="AT72" s="40"/>
      <c r="AU72" s="40"/>
      <c r="AV72" s="40"/>
      <c r="AW72" s="40"/>
      <c r="AX72" s="283"/>
      <c r="AY72" s="213"/>
      <c r="AZ72" s="214"/>
      <c r="BA72" s="214"/>
      <c r="BB72" s="214"/>
      <c r="BC72" s="214"/>
      <c r="BD72" s="60"/>
      <c r="BE72" s="209"/>
      <c r="BF72" s="40"/>
      <c r="BG72" s="40"/>
      <c r="BH72" s="40"/>
      <c r="BI72" s="40"/>
      <c r="BJ72" s="283"/>
      <c r="BK72" s="213"/>
      <c r="BL72" s="214"/>
      <c r="BM72" s="214"/>
      <c r="BN72" s="214"/>
      <c r="BO72" s="214"/>
      <c r="BP72" s="60"/>
      <c r="BQ72" s="213"/>
      <c r="BR72" s="214"/>
      <c r="BS72" s="214"/>
      <c r="BT72" s="214"/>
      <c r="BU72" s="214"/>
      <c r="BV72" s="60"/>
    </row>
    <row r="73" spans="1:77" ht="21" customHeight="1" thickBot="1" x14ac:dyDescent="0.35">
      <c r="A73" s="14" t="s">
        <v>81</v>
      </c>
      <c r="B73" s="184" t="s">
        <v>179</v>
      </c>
      <c r="C73" s="235"/>
      <c r="D73" s="43"/>
      <c r="E73" s="43"/>
      <c r="F73" s="43"/>
      <c r="G73" s="15">
        <f t="shared" ref="G73:AL73" si="292">G78+G83+G88+G93+G97+G102+G107+G112+G117+G122+G126</f>
        <v>9</v>
      </c>
      <c r="H73" s="48">
        <f t="shared" si="292"/>
        <v>324</v>
      </c>
      <c r="I73" s="11">
        <f t="shared" si="292"/>
        <v>52</v>
      </c>
      <c r="J73" s="11">
        <f t="shared" si="292"/>
        <v>26</v>
      </c>
      <c r="K73" s="11">
        <f t="shared" si="292"/>
        <v>0</v>
      </c>
      <c r="L73" s="11">
        <f t="shared" si="292"/>
        <v>26</v>
      </c>
      <c r="M73" s="11">
        <f t="shared" si="292"/>
        <v>0</v>
      </c>
      <c r="N73" s="11">
        <f t="shared" si="292"/>
        <v>272</v>
      </c>
      <c r="O73" s="231">
        <f t="shared" si="292"/>
        <v>0</v>
      </c>
      <c r="P73" s="231">
        <f t="shared" si="292"/>
        <v>0</v>
      </c>
      <c r="Q73" s="231">
        <f t="shared" si="292"/>
        <v>0</v>
      </c>
      <c r="R73" s="231">
        <f t="shared" si="292"/>
        <v>0</v>
      </c>
      <c r="S73" s="231">
        <f t="shared" si="292"/>
        <v>0</v>
      </c>
      <c r="T73" s="11">
        <f t="shared" si="292"/>
        <v>0</v>
      </c>
      <c r="U73" s="231">
        <f t="shared" si="292"/>
        <v>0</v>
      </c>
      <c r="V73" s="231">
        <f t="shared" si="292"/>
        <v>0</v>
      </c>
      <c r="W73" s="231">
        <f t="shared" si="292"/>
        <v>0</v>
      </c>
      <c r="X73" s="231">
        <f t="shared" si="292"/>
        <v>0</v>
      </c>
      <c r="Y73" s="231">
        <f t="shared" si="292"/>
        <v>0</v>
      </c>
      <c r="Z73" s="11">
        <f t="shared" si="292"/>
        <v>0</v>
      </c>
      <c r="AA73" s="231">
        <f t="shared" si="292"/>
        <v>0</v>
      </c>
      <c r="AB73" s="231">
        <f t="shared" si="292"/>
        <v>0</v>
      </c>
      <c r="AC73" s="231">
        <f t="shared" si="292"/>
        <v>0</v>
      </c>
      <c r="AD73" s="231">
        <f t="shared" si="292"/>
        <v>0</v>
      </c>
      <c r="AE73" s="231">
        <f t="shared" si="292"/>
        <v>0</v>
      </c>
      <c r="AF73" s="11">
        <f t="shared" si="292"/>
        <v>0</v>
      </c>
      <c r="AG73" s="231">
        <f t="shared" si="292"/>
        <v>0</v>
      </c>
      <c r="AH73" s="231">
        <f t="shared" si="292"/>
        <v>0</v>
      </c>
      <c r="AI73" s="231">
        <f t="shared" si="292"/>
        <v>0</v>
      </c>
      <c r="AJ73" s="231">
        <f t="shared" si="292"/>
        <v>0</v>
      </c>
      <c r="AK73" s="231">
        <f t="shared" si="292"/>
        <v>0</v>
      </c>
      <c r="AL73" s="11">
        <f t="shared" si="292"/>
        <v>0</v>
      </c>
      <c r="AM73" s="231">
        <f t="shared" ref="AM73:BV73" si="293">AM78+AM83+AM88+AM93+AM97+AM102+AM107+AM112+AM117+AM122+AM126</f>
        <v>0</v>
      </c>
      <c r="AN73" s="231">
        <f t="shared" si="293"/>
        <v>0</v>
      </c>
      <c r="AO73" s="231">
        <f t="shared" si="293"/>
        <v>0</v>
      </c>
      <c r="AP73" s="231">
        <f t="shared" si="293"/>
        <v>0</v>
      </c>
      <c r="AQ73" s="231">
        <f t="shared" si="293"/>
        <v>0</v>
      </c>
      <c r="AR73" s="11">
        <f t="shared" si="293"/>
        <v>0</v>
      </c>
      <c r="AS73" s="231">
        <f t="shared" si="293"/>
        <v>10</v>
      </c>
      <c r="AT73" s="231">
        <f t="shared" si="293"/>
        <v>0</v>
      </c>
      <c r="AU73" s="231">
        <f t="shared" si="293"/>
        <v>10</v>
      </c>
      <c r="AV73" s="231">
        <f t="shared" si="293"/>
        <v>0</v>
      </c>
      <c r="AW73" s="231">
        <f t="shared" si="293"/>
        <v>160</v>
      </c>
      <c r="AX73" s="11">
        <f t="shared" si="293"/>
        <v>5</v>
      </c>
      <c r="AY73" s="231">
        <f t="shared" si="293"/>
        <v>0</v>
      </c>
      <c r="AZ73" s="231">
        <f t="shared" si="293"/>
        <v>0</v>
      </c>
      <c r="BA73" s="231">
        <f t="shared" si="293"/>
        <v>0</v>
      </c>
      <c r="BB73" s="231">
        <f t="shared" si="293"/>
        <v>0</v>
      </c>
      <c r="BC73" s="231">
        <f t="shared" si="293"/>
        <v>0</v>
      </c>
      <c r="BD73" s="11">
        <f t="shared" si="293"/>
        <v>0</v>
      </c>
      <c r="BE73" s="231">
        <f t="shared" si="293"/>
        <v>16</v>
      </c>
      <c r="BF73" s="231">
        <f t="shared" si="293"/>
        <v>0</v>
      </c>
      <c r="BG73" s="231">
        <f t="shared" si="293"/>
        <v>16</v>
      </c>
      <c r="BH73" s="231">
        <f t="shared" si="293"/>
        <v>0</v>
      </c>
      <c r="BI73" s="231">
        <f t="shared" si="293"/>
        <v>112</v>
      </c>
      <c r="BJ73" s="11">
        <f t="shared" si="293"/>
        <v>4</v>
      </c>
      <c r="BK73" s="231">
        <f t="shared" si="293"/>
        <v>0</v>
      </c>
      <c r="BL73" s="231">
        <f t="shared" si="293"/>
        <v>0</v>
      </c>
      <c r="BM73" s="231">
        <f t="shared" si="293"/>
        <v>0</v>
      </c>
      <c r="BN73" s="231">
        <f t="shared" si="293"/>
        <v>0</v>
      </c>
      <c r="BO73" s="231">
        <f t="shared" si="293"/>
        <v>0</v>
      </c>
      <c r="BP73" s="11">
        <f t="shared" si="293"/>
        <v>0</v>
      </c>
      <c r="BQ73" s="231">
        <f t="shared" si="293"/>
        <v>0</v>
      </c>
      <c r="BR73" s="231">
        <f t="shared" si="293"/>
        <v>0</v>
      </c>
      <c r="BS73" s="231">
        <f t="shared" si="293"/>
        <v>0</v>
      </c>
      <c r="BT73" s="231">
        <f t="shared" si="293"/>
        <v>0</v>
      </c>
      <c r="BU73" s="231">
        <f t="shared" si="293"/>
        <v>0</v>
      </c>
      <c r="BV73" s="11">
        <f t="shared" si="293"/>
        <v>0</v>
      </c>
      <c r="BW73" s="34"/>
      <c r="BX73" s="35" t="b">
        <f>IF(G73=SUM(T73,Z73,AF73,AL73,AR73,AX73,BD73,BJ73,BP73,BV73),TRUE)</f>
        <v>1</v>
      </c>
      <c r="BY73" s="34"/>
    </row>
    <row r="74" spans="1:77" ht="0.75" hidden="1" customHeight="1" thickBot="1" x14ac:dyDescent="0.2">
      <c r="A74" s="4"/>
      <c r="B74" s="20"/>
      <c r="C74" s="4"/>
      <c r="D74" s="4"/>
      <c r="E74" s="4"/>
      <c r="F74" s="4"/>
      <c r="G74" s="21"/>
      <c r="H74" s="21"/>
      <c r="I74" s="21"/>
      <c r="J74" s="21"/>
      <c r="K74" s="21"/>
      <c r="L74" s="21"/>
      <c r="M74" s="21"/>
      <c r="N74" s="21"/>
      <c r="O74" s="22"/>
      <c r="P74" s="22"/>
      <c r="Q74" s="22"/>
      <c r="R74" s="22"/>
      <c r="S74" s="22"/>
      <c r="T74" s="21"/>
      <c r="U74" s="22"/>
      <c r="V74" s="22"/>
      <c r="W74" s="22"/>
      <c r="X74" s="22"/>
      <c r="Y74" s="22"/>
      <c r="Z74" s="21"/>
      <c r="AA74" s="22"/>
      <c r="AB74" s="22"/>
      <c r="AC74" s="22"/>
      <c r="AD74" s="22"/>
      <c r="AE74" s="22"/>
      <c r="AF74" s="21"/>
      <c r="AG74" s="22"/>
      <c r="AH74" s="22"/>
      <c r="AI74" s="22"/>
      <c r="AJ74" s="22"/>
      <c r="AK74" s="22"/>
      <c r="AL74" s="21"/>
      <c r="AM74" s="22"/>
      <c r="AN74" s="22"/>
      <c r="AO74" s="22"/>
      <c r="AP74" s="22"/>
      <c r="AQ74" s="22"/>
      <c r="AR74" s="21"/>
      <c r="AS74" s="22"/>
      <c r="AT74" s="22"/>
      <c r="AU74" s="22"/>
      <c r="AV74" s="22"/>
      <c r="AW74" s="22"/>
      <c r="AX74" s="21"/>
      <c r="AY74" s="22"/>
      <c r="AZ74" s="22"/>
      <c r="BA74" s="22"/>
      <c r="BB74" s="22"/>
      <c r="BC74" s="22"/>
      <c r="BD74" s="21"/>
      <c r="BE74" s="22"/>
      <c r="BF74" s="22"/>
      <c r="BG74" s="22"/>
      <c r="BH74" s="22"/>
      <c r="BI74" s="22"/>
      <c r="BJ74" s="21"/>
      <c r="BK74" s="22"/>
      <c r="BL74" s="22"/>
      <c r="BM74" s="22"/>
      <c r="BN74" s="22"/>
      <c r="BO74" s="22"/>
      <c r="BP74" s="21"/>
      <c r="BQ74" s="22"/>
      <c r="BR74" s="22"/>
      <c r="BS74" s="22"/>
      <c r="BT74" s="22"/>
      <c r="BU74" s="22"/>
      <c r="BV74" s="21"/>
    </row>
    <row r="75" spans="1:77" ht="24.75" hidden="1" customHeight="1" thickBot="1" x14ac:dyDescent="0.2">
      <c r="A75" s="43"/>
      <c r="B75" s="177"/>
      <c r="C75" s="44"/>
      <c r="D75" s="45"/>
      <c r="E75" s="46"/>
      <c r="F75" s="46"/>
      <c r="G75" s="28"/>
      <c r="H75" s="28"/>
      <c r="I75" s="279"/>
      <c r="J75" s="279"/>
      <c r="K75" s="279"/>
      <c r="L75" s="279"/>
      <c r="M75" s="279"/>
      <c r="N75" s="279"/>
      <c r="O75" s="47"/>
      <c r="P75" s="47"/>
      <c r="Q75" s="47"/>
      <c r="R75" s="47"/>
      <c r="S75" s="47"/>
      <c r="T75" s="48"/>
      <c r="U75" s="47"/>
      <c r="V75" s="47"/>
      <c r="W75" s="47"/>
      <c r="X75" s="47"/>
      <c r="Y75" s="47"/>
      <c r="Z75" s="48"/>
      <c r="AA75" s="47"/>
      <c r="AB75" s="47"/>
      <c r="AC75" s="47"/>
      <c r="AD75" s="47"/>
      <c r="AE75" s="47"/>
      <c r="AF75" s="48"/>
      <c r="AG75" s="47"/>
      <c r="AH75" s="47"/>
      <c r="AI75" s="47"/>
      <c r="AJ75" s="47"/>
      <c r="AK75" s="47"/>
      <c r="AL75" s="48"/>
      <c r="AM75" s="47"/>
      <c r="AN75" s="47"/>
      <c r="AO75" s="47"/>
      <c r="AP75" s="47"/>
      <c r="AQ75" s="47"/>
      <c r="AR75" s="48"/>
      <c r="AS75" s="47"/>
      <c r="AT75" s="47"/>
      <c r="AU75" s="47"/>
      <c r="AV75" s="47"/>
      <c r="AW75" s="47"/>
      <c r="AX75" s="48"/>
      <c r="AY75" s="47"/>
      <c r="AZ75" s="47"/>
      <c r="BA75" s="47"/>
      <c r="BB75" s="47"/>
      <c r="BC75" s="47"/>
      <c r="BD75" s="48"/>
      <c r="BE75" s="47"/>
      <c r="BF75" s="47"/>
      <c r="BG75" s="47"/>
      <c r="BH75" s="47"/>
      <c r="BI75" s="47"/>
      <c r="BJ75" s="48"/>
      <c r="BK75" s="47"/>
      <c r="BL75" s="47"/>
      <c r="BM75" s="47"/>
      <c r="BN75" s="47"/>
      <c r="BO75" s="47"/>
      <c r="BP75" s="48"/>
      <c r="BQ75" s="47"/>
      <c r="BR75" s="47"/>
      <c r="BS75" s="47"/>
      <c r="BT75" s="47"/>
      <c r="BU75" s="47"/>
      <c r="BV75" s="48"/>
    </row>
    <row r="76" spans="1:77" ht="12" customHeight="1" thickBot="1" x14ac:dyDescent="0.2">
      <c r="A76" s="4"/>
      <c r="B76" s="20"/>
      <c r="C76" s="4"/>
      <c r="D76" s="4"/>
      <c r="E76" s="4"/>
      <c r="F76" s="4"/>
      <c r="G76" s="21"/>
      <c r="H76" s="21"/>
      <c r="I76" s="21"/>
      <c r="J76" s="21"/>
      <c r="K76" s="21"/>
      <c r="L76" s="21"/>
      <c r="M76" s="21"/>
      <c r="N76" s="21"/>
      <c r="O76" s="22"/>
      <c r="P76" s="22"/>
      <c r="Q76" s="22"/>
      <c r="R76" s="22"/>
      <c r="S76" s="22"/>
      <c r="T76" s="21"/>
      <c r="U76" s="22"/>
      <c r="V76" s="22"/>
      <c r="W76" s="22"/>
      <c r="X76" s="22"/>
      <c r="Y76" s="22"/>
      <c r="Z76" s="21"/>
      <c r="AA76" s="22"/>
      <c r="AB76" s="22"/>
      <c r="AC76" s="22"/>
      <c r="AD76" s="22"/>
      <c r="AE76" s="22"/>
      <c r="AF76" s="21"/>
      <c r="AG76" s="22"/>
      <c r="AH76" s="22"/>
      <c r="AI76" s="22"/>
      <c r="AJ76" s="22"/>
      <c r="AK76" s="22"/>
      <c r="AL76" s="21"/>
      <c r="AM76" s="22"/>
      <c r="AN76" s="22"/>
      <c r="AO76" s="22"/>
      <c r="AP76" s="22"/>
      <c r="AQ76" s="22"/>
      <c r="AR76" s="21"/>
      <c r="AS76" s="22"/>
      <c r="AT76" s="22"/>
      <c r="AU76" s="22"/>
      <c r="AV76" s="22"/>
      <c r="AW76" s="22"/>
      <c r="AX76" s="21"/>
      <c r="AY76" s="22"/>
      <c r="AZ76" s="22"/>
      <c r="BA76" s="22"/>
      <c r="BB76" s="22"/>
      <c r="BC76" s="22"/>
      <c r="BD76" s="21"/>
      <c r="BE76" s="22"/>
      <c r="BF76" s="22"/>
      <c r="BG76" s="22"/>
      <c r="BH76" s="22"/>
      <c r="BI76" s="22"/>
      <c r="BJ76" s="21"/>
      <c r="BK76" s="22"/>
      <c r="BL76" s="22"/>
      <c r="BM76" s="22"/>
      <c r="BN76" s="22"/>
      <c r="BO76" s="22"/>
      <c r="BP76" s="21"/>
      <c r="BQ76" s="22"/>
      <c r="BR76" s="22"/>
      <c r="BS76" s="22"/>
      <c r="BT76" s="22"/>
      <c r="BU76" s="22"/>
      <c r="BV76" s="21"/>
    </row>
    <row r="77" spans="1:77" ht="10.5" customHeight="1" thickBot="1" x14ac:dyDescent="0.2">
      <c r="A77" s="51" t="s">
        <v>82</v>
      </c>
      <c r="B77" s="52"/>
      <c r="C77" s="53"/>
      <c r="D77" s="53"/>
      <c r="E77" s="53"/>
      <c r="F77" s="53"/>
      <c r="G77" s="54"/>
      <c r="H77" s="54"/>
      <c r="I77" s="54"/>
      <c r="J77" s="54"/>
      <c r="K77" s="54"/>
      <c r="L77" s="54"/>
      <c r="M77" s="54"/>
      <c r="N77" s="54"/>
      <c r="O77" s="55"/>
      <c r="P77" s="55"/>
      <c r="Q77" s="55"/>
      <c r="R77" s="55"/>
      <c r="S77" s="55"/>
      <c r="T77" s="54"/>
      <c r="U77" s="55"/>
      <c r="V77" s="55"/>
      <c r="W77" s="55"/>
      <c r="X77" s="55"/>
      <c r="Y77" s="55"/>
      <c r="Z77" s="54"/>
      <c r="AA77" s="55"/>
      <c r="AB77" s="55"/>
      <c r="AC77" s="55"/>
      <c r="AD77" s="55"/>
      <c r="AE77" s="55"/>
      <c r="AF77" s="54"/>
      <c r="AG77" s="55"/>
      <c r="AH77" s="55"/>
      <c r="AI77" s="55"/>
      <c r="AJ77" s="55"/>
      <c r="AK77" s="55"/>
      <c r="AL77" s="54"/>
      <c r="AM77" s="55"/>
      <c r="AN77" s="55"/>
      <c r="AO77" s="55"/>
      <c r="AP77" s="55"/>
      <c r="AQ77" s="55"/>
      <c r="AR77" s="54"/>
      <c r="AS77" s="55"/>
      <c r="AT77" s="55"/>
      <c r="AU77" s="55"/>
      <c r="AV77" s="55"/>
      <c r="AW77" s="55"/>
      <c r="AX77" s="54"/>
      <c r="AY77" s="55"/>
      <c r="AZ77" s="55"/>
      <c r="BA77" s="55"/>
      <c r="BB77" s="55"/>
      <c r="BC77" s="55"/>
      <c r="BD77" s="54"/>
      <c r="BE77" s="55"/>
      <c r="BF77" s="55"/>
      <c r="BG77" s="55"/>
      <c r="BH77" s="55"/>
      <c r="BI77" s="55"/>
      <c r="BJ77" s="54"/>
      <c r="BK77" s="55"/>
      <c r="BL77" s="55"/>
      <c r="BM77" s="55"/>
      <c r="BN77" s="55"/>
      <c r="BO77" s="55"/>
      <c r="BP77" s="54"/>
      <c r="BQ77" s="55"/>
      <c r="BR77" s="55"/>
      <c r="BS77" s="55"/>
      <c r="BT77" s="55"/>
      <c r="BU77" s="55"/>
      <c r="BV77" s="54"/>
    </row>
    <row r="78" spans="1:77" ht="21.75" customHeight="1" x14ac:dyDescent="0.15">
      <c r="A78" s="30">
        <v>1</v>
      </c>
      <c r="B78" s="257" t="s">
        <v>357</v>
      </c>
      <c r="C78" s="26"/>
      <c r="D78" s="27">
        <v>6</v>
      </c>
      <c r="E78" s="27"/>
      <c r="F78" s="27"/>
      <c r="G78" s="28">
        <f>T78+Z78+AF78+AL78+AR78+AX78+BD78+BJ78+BP78+BV78</f>
        <v>5</v>
      </c>
      <c r="H78" s="28">
        <f>N78+I78</f>
        <v>180</v>
      </c>
      <c r="I78" s="279">
        <f>SUM(J78:M78)</f>
        <v>20</v>
      </c>
      <c r="J78" s="279">
        <f>O78+U78+AA78+AG78+AM78+AS78+AY78+BE78+BK78+BQ78</f>
        <v>10</v>
      </c>
      <c r="K78" s="279">
        <f>P78+V78+AB78+AH78+AN78+AT78+AZ78+BF78+BL78+BR78</f>
        <v>0</v>
      </c>
      <c r="L78" s="279">
        <f>Q78+W78+AC78+AI78+AO78+AU78+BA78+BG78+BM78+BS78</f>
        <v>10</v>
      </c>
      <c r="M78" s="279">
        <f>R78+X78+AD78+AJ78+AP78+AV78+BB78+BH78+BN78+BT78</f>
        <v>0</v>
      </c>
      <c r="N78" s="279">
        <f>S78+Y78+AE78+AK78+AQ78+AW78+BC78+BI78++BO78+BU78</f>
        <v>160</v>
      </c>
      <c r="O78" s="30"/>
      <c r="P78" s="30"/>
      <c r="Q78" s="30"/>
      <c r="R78" s="30"/>
      <c r="S78" s="30"/>
      <c r="T78" s="28">
        <f>SUM(O78:S78)/36</f>
        <v>0</v>
      </c>
      <c r="U78" s="30"/>
      <c r="V78" s="30"/>
      <c r="W78" s="30"/>
      <c r="X78" s="30"/>
      <c r="Y78" s="30"/>
      <c r="Z78" s="28">
        <f>SUM(U78:Y78)/36</f>
        <v>0</v>
      </c>
      <c r="AA78" s="30"/>
      <c r="AB78" s="30"/>
      <c r="AC78" s="30"/>
      <c r="AD78" s="30"/>
      <c r="AE78" s="30"/>
      <c r="AF78" s="28">
        <f>SUM(AA78:AE78)/36</f>
        <v>0</v>
      </c>
      <c r="AG78" s="30"/>
      <c r="AH78" s="30"/>
      <c r="AI78" s="30"/>
      <c r="AJ78" s="30"/>
      <c r="AK78" s="30"/>
      <c r="AL78" s="28">
        <f>SUM(AG78:AK78)/36</f>
        <v>0</v>
      </c>
      <c r="AM78" s="216"/>
      <c r="AN78" s="216"/>
      <c r="AO78" s="216"/>
      <c r="AP78" s="216"/>
      <c r="AQ78" s="216"/>
      <c r="AR78" s="28">
        <f>SUM(AM78:AQ78)/36</f>
        <v>0</v>
      </c>
      <c r="AS78" s="216">
        <v>10</v>
      </c>
      <c r="AT78" s="216"/>
      <c r="AU78" s="216">
        <v>10</v>
      </c>
      <c r="AV78" s="216"/>
      <c r="AW78" s="216">
        <v>160</v>
      </c>
      <c r="AX78" s="28">
        <f>SUM(AS78:AW78)/36</f>
        <v>5</v>
      </c>
      <c r="AY78" s="216"/>
      <c r="AZ78" s="216"/>
      <c r="BA78" s="216"/>
      <c r="BB78" s="216"/>
      <c r="BC78" s="216"/>
      <c r="BD78" s="28">
        <f>SUM(AY78:BC78)/36</f>
        <v>0</v>
      </c>
      <c r="BE78" s="30"/>
      <c r="BF78" s="30"/>
      <c r="BG78" s="30"/>
      <c r="BH78" s="30"/>
      <c r="BI78" s="30"/>
      <c r="BJ78" s="28">
        <f>SUM(BE78:BI78)/36</f>
        <v>0</v>
      </c>
      <c r="BK78" s="30"/>
      <c r="BL78" s="30"/>
      <c r="BM78" s="30"/>
      <c r="BN78" s="30"/>
      <c r="BO78" s="30"/>
      <c r="BP78" s="28">
        <f>SUM(BK78:BO78)/36</f>
        <v>0</v>
      </c>
      <c r="BQ78" s="30"/>
      <c r="BR78" s="30"/>
      <c r="BS78" s="30"/>
      <c r="BT78" s="30"/>
      <c r="BU78" s="30"/>
      <c r="BV78" s="28">
        <f>SUM(BQ78:BU78)/36</f>
        <v>0</v>
      </c>
    </row>
    <row r="79" spans="1:77" ht="19.5" customHeight="1" x14ac:dyDescent="0.15">
      <c r="A79" s="30" t="s">
        <v>84</v>
      </c>
      <c r="B79" s="254" t="s">
        <v>358</v>
      </c>
      <c r="C79" s="26">
        <f t="shared" ref="C79:AH79" si="294">C78</f>
        <v>0</v>
      </c>
      <c r="D79" s="27">
        <f t="shared" si="294"/>
        <v>6</v>
      </c>
      <c r="E79" s="27">
        <f t="shared" si="294"/>
        <v>0</v>
      </c>
      <c r="F79" s="27">
        <f t="shared" si="294"/>
        <v>0</v>
      </c>
      <c r="G79" s="28">
        <f t="shared" si="294"/>
        <v>5</v>
      </c>
      <c r="H79" s="28">
        <f t="shared" si="294"/>
        <v>180</v>
      </c>
      <c r="I79" s="279">
        <f t="shared" si="294"/>
        <v>20</v>
      </c>
      <c r="J79" s="279">
        <f t="shared" si="294"/>
        <v>10</v>
      </c>
      <c r="K79" s="279">
        <f t="shared" si="294"/>
        <v>0</v>
      </c>
      <c r="L79" s="279">
        <f t="shared" si="294"/>
        <v>10</v>
      </c>
      <c r="M79" s="279">
        <f t="shared" si="294"/>
        <v>0</v>
      </c>
      <c r="N79" s="279">
        <f t="shared" si="294"/>
        <v>160</v>
      </c>
      <c r="O79" s="30">
        <f t="shared" si="294"/>
        <v>0</v>
      </c>
      <c r="P79" s="30">
        <f t="shared" si="294"/>
        <v>0</v>
      </c>
      <c r="Q79" s="30">
        <f t="shared" si="294"/>
        <v>0</v>
      </c>
      <c r="R79" s="30">
        <f t="shared" si="294"/>
        <v>0</v>
      </c>
      <c r="S79" s="30">
        <f t="shared" si="294"/>
        <v>0</v>
      </c>
      <c r="T79" s="28">
        <f t="shared" si="294"/>
        <v>0</v>
      </c>
      <c r="U79" s="56">
        <f t="shared" si="294"/>
        <v>0</v>
      </c>
      <c r="V79" s="56">
        <f t="shared" si="294"/>
        <v>0</v>
      </c>
      <c r="W79" s="56">
        <f t="shared" si="294"/>
        <v>0</v>
      </c>
      <c r="X79" s="56">
        <f t="shared" si="294"/>
        <v>0</v>
      </c>
      <c r="Y79" s="56">
        <f t="shared" si="294"/>
        <v>0</v>
      </c>
      <c r="Z79" s="28">
        <f t="shared" si="294"/>
        <v>0</v>
      </c>
      <c r="AA79" s="56">
        <f t="shared" si="294"/>
        <v>0</v>
      </c>
      <c r="AB79" s="56">
        <f t="shared" si="294"/>
        <v>0</v>
      </c>
      <c r="AC79" s="56">
        <f t="shared" si="294"/>
        <v>0</v>
      </c>
      <c r="AD79" s="56">
        <f t="shared" si="294"/>
        <v>0</v>
      </c>
      <c r="AE79" s="56">
        <f t="shared" si="294"/>
        <v>0</v>
      </c>
      <c r="AF79" s="28">
        <f t="shared" si="294"/>
        <v>0</v>
      </c>
      <c r="AG79" s="56">
        <f t="shared" si="294"/>
        <v>0</v>
      </c>
      <c r="AH79" s="56">
        <f t="shared" si="294"/>
        <v>0</v>
      </c>
      <c r="AI79" s="56">
        <f t="shared" ref="AI79:BN79" si="295">AI78</f>
        <v>0</v>
      </c>
      <c r="AJ79" s="56">
        <f t="shared" si="295"/>
        <v>0</v>
      </c>
      <c r="AK79" s="56">
        <f t="shared" si="295"/>
        <v>0</v>
      </c>
      <c r="AL79" s="28">
        <f t="shared" si="295"/>
        <v>0</v>
      </c>
      <c r="AM79" s="56">
        <f t="shared" si="295"/>
        <v>0</v>
      </c>
      <c r="AN79" s="56">
        <f t="shared" si="295"/>
        <v>0</v>
      </c>
      <c r="AO79" s="56">
        <f t="shared" si="295"/>
        <v>0</v>
      </c>
      <c r="AP79" s="56">
        <f t="shared" si="295"/>
        <v>0</v>
      </c>
      <c r="AQ79" s="56">
        <f t="shared" si="295"/>
        <v>0</v>
      </c>
      <c r="AR79" s="28">
        <f t="shared" si="295"/>
        <v>0</v>
      </c>
      <c r="AS79" s="56">
        <f t="shared" si="295"/>
        <v>10</v>
      </c>
      <c r="AT79" s="56">
        <f t="shared" si="295"/>
        <v>0</v>
      </c>
      <c r="AU79" s="56">
        <f t="shared" si="295"/>
        <v>10</v>
      </c>
      <c r="AV79" s="56">
        <f t="shared" si="295"/>
        <v>0</v>
      </c>
      <c r="AW79" s="56">
        <f t="shared" si="295"/>
        <v>160</v>
      </c>
      <c r="AX79" s="28">
        <f t="shared" si="295"/>
        <v>5</v>
      </c>
      <c r="AY79" s="56">
        <f t="shared" si="295"/>
        <v>0</v>
      </c>
      <c r="AZ79" s="56">
        <f t="shared" si="295"/>
        <v>0</v>
      </c>
      <c r="BA79" s="56">
        <f t="shared" si="295"/>
        <v>0</v>
      </c>
      <c r="BB79" s="56">
        <f t="shared" si="295"/>
        <v>0</v>
      </c>
      <c r="BC79" s="56">
        <f t="shared" si="295"/>
        <v>0</v>
      </c>
      <c r="BD79" s="28">
        <f t="shared" si="295"/>
        <v>0</v>
      </c>
      <c r="BE79" s="56">
        <f t="shared" si="295"/>
        <v>0</v>
      </c>
      <c r="BF79" s="56">
        <f t="shared" si="295"/>
        <v>0</v>
      </c>
      <c r="BG79" s="56">
        <f t="shared" si="295"/>
        <v>0</v>
      </c>
      <c r="BH79" s="56">
        <f t="shared" si="295"/>
        <v>0</v>
      </c>
      <c r="BI79" s="56">
        <f t="shared" si="295"/>
        <v>0</v>
      </c>
      <c r="BJ79" s="28">
        <f t="shared" si="295"/>
        <v>0</v>
      </c>
      <c r="BK79" s="56">
        <f t="shared" si="295"/>
        <v>0</v>
      </c>
      <c r="BL79" s="56">
        <f t="shared" si="295"/>
        <v>0</v>
      </c>
      <c r="BM79" s="56">
        <f t="shared" si="295"/>
        <v>0</v>
      </c>
      <c r="BN79" s="56">
        <f t="shared" si="295"/>
        <v>0</v>
      </c>
      <c r="BO79" s="56">
        <f t="shared" ref="BO79:BV79" si="296">BO78</f>
        <v>0</v>
      </c>
      <c r="BP79" s="28">
        <f t="shared" si="296"/>
        <v>0</v>
      </c>
      <c r="BQ79" s="56">
        <f t="shared" si="296"/>
        <v>0</v>
      </c>
      <c r="BR79" s="56">
        <f t="shared" si="296"/>
        <v>0</v>
      </c>
      <c r="BS79" s="56">
        <f t="shared" si="296"/>
        <v>0</v>
      </c>
      <c r="BT79" s="56">
        <f t="shared" si="296"/>
        <v>0</v>
      </c>
      <c r="BU79" s="56">
        <f t="shared" si="296"/>
        <v>0</v>
      </c>
      <c r="BV79" s="28">
        <f t="shared" si="296"/>
        <v>0</v>
      </c>
    </row>
    <row r="80" spans="1:77" ht="10.5" customHeight="1" x14ac:dyDescent="0.15">
      <c r="A80" s="32" t="s">
        <v>71</v>
      </c>
      <c r="B80" s="57"/>
      <c r="C80" s="32"/>
      <c r="D80" s="32"/>
      <c r="E80" s="32"/>
      <c r="F80" s="32"/>
      <c r="G80" s="33"/>
      <c r="H80" s="33"/>
      <c r="I80" s="33"/>
      <c r="J80" s="33"/>
      <c r="K80" s="33"/>
      <c r="L80" s="33"/>
      <c r="M80" s="33"/>
      <c r="N80" s="33"/>
      <c r="O80" s="32"/>
      <c r="P80" s="32"/>
      <c r="Q80" s="32"/>
      <c r="R80" s="32"/>
      <c r="S80" s="32"/>
      <c r="T80" s="33"/>
      <c r="U80" s="32"/>
      <c r="V80" s="32"/>
      <c r="W80" s="32"/>
      <c r="X80" s="32"/>
      <c r="Y80" s="32"/>
      <c r="Z80" s="33"/>
      <c r="AA80" s="32"/>
      <c r="AB80" s="32"/>
      <c r="AC80" s="32"/>
      <c r="AD80" s="32"/>
      <c r="AE80" s="32"/>
      <c r="AF80" s="33"/>
      <c r="AG80" s="32"/>
      <c r="AH80" s="32"/>
      <c r="AI80" s="32"/>
      <c r="AJ80" s="32"/>
      <c r="AK80" s="32"/>
      <c r="AL80" s="33"/>
      <c r="AM80" s="32"/>
      <c r="AN80" s="32"/>
      <c r="AO80" s="32"/>
      <c r="AP80" s="32"/>
      <c r="AQ80" s="32"/>
      <c r="AR80" s="33"/>
      <c r="AS80" s="32"/>
      <c r="AT80" s="32"/>
      <c r="AU80" s="32"/>
      <c r="AV80" s="32"/>
      <c r="AW80" s="32"/>
      <c r="AX80" s="33"/>
      <c r="AY80" s="32"/>
      <c r="AZ80" s="32"/>
      <c r="BA80" s="32"/>
      <c r="BB80" s="32"/>
      <c r="BC80" s="32"/>
      <c r="BD80" s="33"/>
      <c r="BE80" s="32"/>
      <c r="BF80" s="32"/>
      <c r="BG80" s="32"/>
      <c r="BH80" s="32"/>
      <c r="BI80" s="32"/>
      <c r="BJ80" s="33"/>
      <c r="BK80" s="32"/>
      <c r="BL80" s="32"/>
      <c r="BM80" s="32"/>
      <c r="BN80" s="32"/>
      <c r="BO80" s="32"/>
      <c r="BP80" s="33"/>
      <c r="BQ80" s="32"/>
      <c r="BR80" s="32"/>
      <c r="BS80" s="32"/>
      <c r="BT80" s="32"/>
      <c r="BU80" s="32"/>
      <c r="BV80" s="33"/>
    </row>
    <row r="81" spans="1:74" ht="0.75" customHeight="1" thickBot="1" x14ac:dyDescent="0.2">
      <c r="A81" s="4"/>
      <c r="B81" s="20"/>
      <c r="C81" s="4"/>
      <c r="D81" s="4"/>
      <c r="E81" s="4"/>
      <c r="F81" s="4"/>
      <c r="G81" s="21"/>
      <c r="H81" s="21"/>
      <c r="I81" s="21"/>
      <c r="J81" s="21"/>
      <c r="K81" s="21"/>
      <c r="L81" s="21"/>
      <c r="M81" s="21"/>
      <c r="N81" s="21"/>
      <c r="O81" s="22"/>
      <c r="P81" s="22"/>
      <c r="Q81" s="22"/>
      <c r="R81" s="22"/>
      <c r="S81" s="22"/>
      <c r="T81" s="21"/>
      <c r="U81" s="22"/>
      <c r="V81" s="22"/>
      <c r="W81" s="22"/>
      <c r="X81" s="22"/>
      <c r="Y81" s="22"/>
      <c r="Z81" s="21"/>
      <c r="AA81" s="22"/>
      <c r="AB81" s="22"/>
      <c r="AC81" s="22"/>
      <c r="AD81" s="22"/>
      <c r="AE81" s="22"/>
      <c r="AF81" s="21"/>
      <c r="AG81" s="22"/>
      <c r="AH81" s="22"/>
      <c r="AI81" s="22"/>
      <c r="AJ81" s="22"/>
      <c r="AK81" s="22"/>
      <c r="AL81" s="21"/>
      <c r="AM81" s="22"/>
      <c r="AN81" s="22"/>
      <c r="AO81" s="22"/>
      <c r="AP81" s="22"/>
      <c r="AQ81" s="22"/>
      <c r="AR81" s="21"/>
      <c r="AS81" s="22"/>
      <c r="AT81" s="22"/>
      <c r="AU81" s="22"/>
      <c r="AV81" s="22"/>
      <c r="AW81" s="22"/>
      <c r="AX81" s="21"/>
      <c r="AY81" s="22"/>
      <c r="AZ81" s="22"/>
      <c r="BA81" s="22"/>
      <c r="BB81" s="22"/>
      <c r="BC81" s="22"/>
      <c r="BD81" s="21"/>
      <c r="BE81" s="22"/>
      <c r="BF81" s="22"/>
      <c r="BG81" s="22"/>
      <c r="BH81" s="22"/>
      <c r="BI81" s="22"/>
      <c r="BJ81" s="21"/>
      <c r="BK81" s="22"/>
      <c r="BL81" s="22"/>
      <c r="BM81" s="22"/>
      <c r="BN81" s="22"/>
      <c r="BO81" s="22"/>
      <c r="BP81" s="21"/>
      <c r="BQ81" s="22"/>
      <c r="BR81" s="22"/>
      <c r="BS81" s="22"/>
      <c r="BT81" s="22"/>
      <c r="BU81" s="22"/>
      <c r="BV81" s="21"/>
    </row>
    <row r="82" spans="1:74" ht="10.5" customHeight="1" thickBot="1" x14ac:dyDescent="0.2">
      <c r="A82" s="51" t="s">
        <v>85</v>
      </c>
      <c r="B82" s="52"/>
      <c r="C82" s="53"/>
      <c r="D82" s="53"/>
      <c r="E82" s="53"/>
      <c r="F82" s="53"/>
      <c r="G82" s="54"/>
      <c r="H82" s="54"/>
      <c r="I82" s="54"/>
      <c r="J82" s="54"/>
      <c r="K82" s="54"/>
      <c r="L82" s="54"/>
      <c r="M82" s="54"/>
      <c r="N82" s="54"/>
      <c r="O82" s="55"/>
      <c r="P82" s="55"/>
      <c r="Q82" s="55"/>
      <c r="R82" s="55"/>
      <c r="S82" s="55"/>
      <c r="T82" s="54"/>
      <c r="U82" s="55"/>
      <c r="V82" s="55"/>
      <c r="W82" s="55"/>
      <c r="X82" s="55"/>
      <c r="Y82" s="55"/>
      <c r="Z82" s="54"/>
      <c r="AA82" s="55"/>
      <c r="AB82" s="55"/>
      <c r="AC82" s="55"/>
      <c r="AD82" s="55"/>
      <c r="AE82" s="55"/>
      <c r="AF82" s="54"/>
      <c r="AG82" s="55"/>
      <c r="AH82" s="55"/>
      <c r="AI82" s="55"/>
      <c r="AJ82" s="55"/>
      <c r="AK82" s="55"/>
      <c r="AL82" s="54"/>
      <c r="AM82" s="55"/>
      <c r="AN82" s="55"/>
      <c r="AO82" s="55"/>
      <c r="AP82" s="55"/>
      <c r="AQ82" s="55"/>
      <c r="AR82" s="54"/>
      <c r="AS82" s="55"/>
      <c r="AT82" s="55"/>
      <c r="AU82" s="55"/>
      <c r="AV82" s="55"/>
      <c r="AW82" s="55"/>
      <c r="AX82" s="54"/>
      <c r="AY82" s="55"/>
      <c r="AZ82" s="55"/>
      <c r="BA82" s="55"/>
      <c r="BB82" s="55"/>
      <c r="BC82" s="55"/>
      <c r="BD82" s="54"/>
      <c r="BE82" s="55"/>
      <c r="BF82" s="55"/>
      <c r="BG82" s="55"/>
      <c r="BH82" s="55"/>
      <c r="BI82" s="55"/>
      <c r="BJ82" s="54"/>
      <c r="BK82" s="55"/>
      <c r="BL82" s="55"/>
      <c r="BM82" s="55"/>
      <c r="BN82" s="55"/>
      <c r="BO82" s="55"/>
      <c r="BP82" s="54"/>
      <c r="BQ82" s="55"/>
      <c r="BR82" s="55"/>
      <c r="BS82" s="55"/>
      <c r="BT82" s="55"/>
      <c r="BU82" s="55"/>
      <c r="BV82" s="54"/>
    </row>
    <row r="83" spans="1:74" ht="33.75" customHeight="1" x14ac:dyDescent="0.15">
      <c r="A83" s="47" t="s">
        <v>83</v>
      </c>
      <c r="B83" s="257" t="s">
        <v>359</v>
      </c>
      <c r="C83" s="44"/>
      <c r="D83" s="46">
        <v>8</v>
      </c>
      <c r="E83" s="46"/>
      <c r="F83" s="46"/>
      <c r="G83" s="28">
        <f>T83+Z83+AF83+AL83+AR83+AX83+BD83+BJ83+BP83+BV83</f>
        <v>4</v>
      </c>
      <c r="H83" s="28">
        <f t="shared" ref="H83" si="297">N83+I83</f>
        <v>144</v>
      </c>
      <c r="I83" s="279">
        <f t="shared" ref="I83" si="298">SUM(J83:M83)</f>
        <v>32</v>
      </c>
      <c r="J83" s="279">
        <f t="shared" ref="J83" si="299">O83+U83+AA83+AG83+AM83+AS83+AY83+BE83+BK83+BQ83</f>
        <v>16</v>
      </c>
      <c r="K83" s="279">
        <f t="shared" ref="K83" si="300">P83+V83+AB83+AH83+AN83+AT83+AZ83+BF83+BL83+BR83</f>
        <v>0</v>
      </c>
      <c r="L83" s="279">
        <f t="shared" ref="L83" si="301">Q83+W83+AC83+AI83+AO83+AU83+BA83+BG83+BM83+BS83</f>
        <v>16</v>
      </c>
      <c r="M83" s="279">
        <f t="shared" ref="M83" si="302">R83+X83+AD83+AJ83+AP83+AV83+BB83+BH83+BN83+BT83</f>
        <v>0</v>
      </c>
      <c r="N83" s="279">
        <f t="shared" ref="N83" si="303">S83+Y83+AE83+AK83+AQ83+AW83+BC83+BI83++BO83+BU83</f>
        <v>112</v>
      </c>
      <c r="O83" s="47"/>
      <c r="P83" s="47"/>
      <c r="Q83" s="47"/>
      <c r="R83" s="47"/>
      <c r="S83" s="47"/>
      <c r="T83" s="48">
        <f>SUM(O83:S83)/36</f>
        <v>0</v>
      </c>
      <c r="U83" s="47"/>
      <c r="V83" s="47"/>
      <c r="W83" s="47"/>
      <c r="X83" s="47"/>
      <c r="Y83" s="47"/>
      <c r="Z83" s="48">
        <f>SUM(U83:Y83)/36</f>
        <v>0</v>
      </c>
      <c r="AA83" s="47"/>
      <c r="AB83" s="47"/>
      <c r="AC83" s="47"/>
      <c r="AD83" s="47"/>
      <c r="AE83" s="47"/>
      <c r="AF83" s="48">
        <f>SUM(AA83:AE83)/36</f>
        <v>0</v>
      </c>
      <c r="AG83" s="47"/>
      <c r="AH83" s="47"/>
      <c r="AI83" s="47"/>
      <c r="AJ83" s="47"/>
      <c r="AK83" s="47"/>
      <c r="AL83" s="48">
        <f>SUM(AG83:AK83)/36</f>
        <v>0</v>
      </c>
      <c r="AM83" s="47"/>
      <c r="AN83" s="47"/>
      <c r="AO83" s="47"/>
      <c r="AP83" s="47"/>
      <c r="AQ83" s="47"/>
      <c r="AR83" s="48">
        <f>SUM(AM83:AQ83)/36</f>
        <v>0</v>
      </c>
      <c r="AS83" s="47"/>
      <c r="AT83" s="47"/>
      <c r="AU83" s="47"/>
      <c r="AV83" s="47"/>
      <c r="AW83" s="47"/>
      <c r="AX83" s="48">
        <f>SUM(AS83:AW83)/36</f>
        <v>0</v>
      </c>
      <c r="AY83" s="216"/>
      <c r="AZ83" s="216"/>
      <c r="BA83" s="216"/>
      <c r="BB83" s="216"/>
      <c r="BC83" s="216"/>
      <c r="BD83" s="48">
        <f>SUM(AY83:BC83)/36</f>
        <v>0</v>
      </c>
      <c r="BE83" s="216">
        <v>16</v>
      </c>
      <c r="BF83" s="216"/>
      <c r="BG83" s="216">
        <v>16</v>
      </c>
      <c r="BH83" s="216"/>
      <c r="BI83" s="216">
        <v>112</v>
      </c>
      <c r="BJ83" s="48">
        <f>SUM(BE83:BI83)/36</f>
        <v>4</v>
      </c>
      <c r="BK83" s="47"/>
      <c r="BL83" s="47"/>
      <c r="BM83" s="47"/>
      <c r="BN83" s="47"/>
      <c r="BO83" s="47"/>
      <c r="BP83" s="48">
        <f>SUM(BK83:BO83)/36</f>
        <v>0</v>
      </c>
      <c r="BQ83" s="47"/>
      <c r="BR83" s="47"/>
      <c r="BS83" s="47"/>
      <c r="BT83" s="47"/>
      <c r="BU83" s="47"/>
      <c r="BV83" s="48">
        <f>SUM(BQ83:BU83)/36</f>
        <v>0</v>
      </c>
    </row>
    <row r="84" spans="1:74" ht="21" customHeight="1" x14ac:dyDescent="0.15">
      <c r="A84" s="30" t="s">
        <v>84</v>
      </c>
      <c r="B84" s="254" t="s">
        <v>360</v>
      </c>
      <c r="C84" s="56">
        <f t="shared" ref="C84:BV84" si="304">C83</f>
        <v>0</v>
      </c>
      <c r="D84" s="56">
        <f t="shared" si="304"/>
        <v>8</v>
      </c>
      <c r="E84" s="56">
        <f t="shared" si="304"/>
        <v>0</v>
      </c>
      <c r="F84" s="56">
        <f t="shared" si="304"/>
        <v>0</v>
      </c>
      <c r="G84" s="28">
        <f t="shared" si="304"/>
        <v>4</v>
      </c>
      <c r="H84" s="28">
        <f t="shared" si="304"/>
        <v>144</v>
      </c>
      <c r="I84" s="28">
        <f t="shared" si="304"/>
        <v>32</v>
      </c>
      <c r="J84" s="28">
        <f t="shared" si="304"/>
        <v>16</v>
      </c>
      <c r="K84" s="28">
        <f t="shared" si="304"/>
        <v>0</v>
      </c>
      <c r="L84" s="28">
        <f t="shared" si="304"/>
        <v>16</v>
      </c>
      <c r="M84" s="28">
        <f t="shared" si="304"/>
        <v>0</v>
      </c>
      <c r="N84" s="28">
        <f t="shared" si="304"/>
        <v>112</v>
      </c>
      <c r="O84" s="56">
        <f t="shared" si="304"/>
        <v>0</v>
      </c>
      <c r="P84" s="56">
        <f t="shared" si="304"/>
        <v>0</v>
      </c>
      <c r="Q84" s="56">
        <f t="shared" si="304"/>
        <v>0</v>
      </c>
      <c r="R84" s="56">
        <f t="shared" si="304"/>
        <v>0</v>
      </c>
      <c r="S84" s="56">
        <f t="shared" si="304"/>
        <v>0</v>
      </c>
      <c r="T84" s="28">
        <f t="shared" si="304"/>
        <v>0</v>
      </c>
      <c r="U84" s="56">
        <f t="shared" si="304"/>
        <v>0</v>
      </c>
      <c r="V84" s="56">
        <f t="shared" si="304"/>
        <v>0</v>
      </c>
      <c r="W84" s="56">
        <f t="shared" si="304"/>
        <v>0</v>
      </c>
      <c r="X84" s="56">
        <f t="shared" si="304"/>
        <v>0</v>
      </c>
      <c r="Y84" s="56">
        <f t="shared" si="304"/>
        <v>0</v>
      </c>
      <c r="Z84" s="28">
        <f t="shared" si="304"/>
        <v>0</v>
      </c>
      <c r="AA84" s="56">
        <f t="shared" si="304"/>
        <v>0</v>
      </c>
      <c r="AB84" s="56">
        <f t="shared" si="304"/>
        <v>0</v>
      </c>
      <c r="AC84" s="56">
        <f t="shared" si="304"/>
        <v>0</v>
      </c>
      <c r="AD84" s="56">
        <f t="shared" si="304"/>
        <v>0</v>
      </c>
      <c r="AE84" s="56">
        <f t="shared" si="304"/>
        <v>0</v>
      </c>
      <c r="AF84" s="28">
        <f t="shared" si="304"/>
        <v>0</v>
      </c>
      <c r="AG84" s="56">
        <f t="shared" si="304"/>
        <v>0</v>
      </c>
      <c r="AH84" s="56">
        <f t="shared" si="304"/>
        <v>0</v>
      </c>
      <c r="AI84" s="56">
        <f t="shared" si="304"/>
        <v>0</v>
      </c>
      <c r="AJ84" s="56">
        <f t="shared" si="304"/>
        <v>0</v>
      </c>
      <c r="AK84" s="56">
        <f t="shared" si="304"/>
        <v>0</v>
      </c>
      <c r="AL84" s="28">
        <f t="shared" si="304"/>
        <v>0</v>
      </c>
      <c r="AM84" s="56">
        <f t="shared" si="304"/>
        <v>0</v>
      </c>
      <c r="AN84" s="56">
        <f t="shared" si="304"/>
        <v>0</v>
      </c>
      <c r="AO84" s="56">
        <f t="shared" si="304"/>
        <v>0</v>
      </c>
      <c r="AP84" s="56">
        <f t="shared" si="304"/>
        <v>0</v>
      </c>
      <c r="AQ84" s="56">
        <f t="shared" si="304"/>
        <v>0</v>
      </c>
      <c r="AR84" s="28">
        <f t="shared" si="304"/>
        <v>0</v>
      </c>
      <c r="AS84" s="56">
        <f t="shared" si="304"/>
        <v>0</v>
      </c>
      <c r="AT84" s="56">
        <f t="shared" si="304"/>
        <v>0</v>
      </c>
      <c r="AU84" s="56">
        <f t="shared" si="304"/>
        <v>0</v>
      </c>
      <c r="AV84" s="56">
        <f t="shared" si="304"/>
        <v>0</v>
      </c>
      <c r="AW84" s="56">
        <f t="shared" si="304"/>
        <v>0</v>
      </c>
      <c r="AX84" s="28">
        <f t="shared" si="304"/>
        <v>0</v>
      </c>
      <c r="AY84" s="56">
        <f t="shared" si="304"/>
        <v>0</v>
      </c>
      <c r="AZ84" s="56">
        <f t="shared" si="304"/>
        <v>0</v>
      </c>
      <c r="BA84" s="56">
        <f t="shared" si="304"/>
        <v>0</v>
      </c>
      <c r="BB84" s="56">
        <f t="shared" si="304"/>
        <v>0</v>
      </c>
      <c r="BC84" s="56">
        <f t="shared" si="304"/>
        <v>0</v>
      </c>
      <c r="BD84" s="28">
        <f t="shared" si="304"/>
        <v>0</v>
      </c>
      <c r="BE84" s="56">
        <f t="shared" si="304"/>
        <v>16</v>
      </c>
      <c r="BF84" s="56">
        <f t="shared" si="304"/>
        <v>0</v>
      </c>
      <c r="BG84" s="56">
        <f t="shared" si="304"/>
        <v>16</v>
      </c>
      <c r="BH84" s="56">
        <f t="shared" si="304"/>
        <v>0</v>
      </c>
      <c r="BI84" s="56">
        <f t="shared" si="304"/>
        <v>112</v>
      </c>
      <c r="BJ84" s="28">
        <f t="shared" si="304"/>
        <v>4</v>
      </c>
      <c r="BK84" s="56">
        <f t="shared" si="304"/>
        <v>0</v>
      </c>
      <c r="BL84" s="56">
        <f t="shared" si="304"/>
        <v>0</v>
      </c>
      <c r="BM84" s="56">
        <f t="shared" si="304"/>
        <v>0</v>
      </c>
      <c r="BN84" s="56">
        <f t="shared" si="304"/>
        <v>0</v>
      </c>
      <c r="BO84" s="56">
        <f t="shared" si="304"/>
        <v>0</v>
      </c>
      <c r="BP84" s="28">
        <f t="shared" si="304"/>
        <v>0</v>
      </c>
      <c r="BQ84" s="56">
        <f t="shared" si="304"/>
        <v>0</v>
      </c>
      <c r="BR84" s="56">
        <f t="shared" si="304"/>
        <v>0</v>
      </c>
      <c r="BS84" s="56">
        <f t="shared" si="304"/>
        <v>0</v>
      </c>
      <c r="BT84" s="56">
        <f t="shared" si="304"/>
        <v>0</v>
      </c>
      <c r="BU84" s="56">
        <f t="shared" si="304"/>
        <v>0</v>
      </c>
      <c r="BV84" s="28">
        <f t="shared" si="304"/>
        <v>0</v>
      </c>
    </row>
    <row r="85" spans="1:74" ht="10.5" customHeight="1" x14ac:dyDescent="0.15">
      <c r="A85" s="32" t="s">
        <v>71</v>
      </c>
      <c r="B85" s="57"/>
      <c r="C85" s="32"/>
      <c r="D85" s="32"/>
      <c r="E85" s="32"/>
      <c r="F85" s="32"/>
      <c r="G85" s="33"/>
      <c r="H85" s="33"/>
      <c r="I85" s="33"/>
      <c r="J85" s="33"/>
      <c r="K85" s="33"/>
      <c r="L85" s="33"/>
      <c r="M85" s="33"/>
      <c r="N85" s="33"/>
      <c r="O85" s="32"/>
      <c r="P85" s="32"/>
      <c r="Q85" s="32"/>
      <c r="R85" s="32"/>
      <c r="S85" s="32"/>
      <c r="T85" s="33"/>
      <c r="U85" s="32"/>
      <c r="V85" s="32"/>
      <c r="W85" s="32"/>
      <c r="X85" s="32"/>
      <c r="Y85" s="32"/>
      <c r="Z85" s="33"/>
      <c r="AA85" s="32"/>
      <c r="AB85" s="32"/>
      <c r="AC85" s="32"/>
      <c r="AD85" s="32"/>
      <c r="AE85" s="32"/>
      <c r="AF85" s="33"/>
      <c r="AG85" s="32"/>
      <c r="AH85" s="32"/>
      <c r="AI85" s="32"/>
      <c r="AJ85" s="32"/>
      <c r="AK85" s="32"/>
      <c r="AL85" s="33"/>
      <c r="AM85" s="32"/>
      <c r="AN85" s="32"/>
      <c r="AO85" s="32"/>
      <c r="AP85" s="32"/>
      <c r="AQ85" s="32"/>
      <c r="AR85" s="33"/>
      <c r="AS85" s="32"/>
      <c r="AT85" s="32"/>
      <c r="AU85" s="32"/>
      <c r="AV85" s="32"/>
      <c r="AW85" s="32"/>
      <c r="AX85" s="33"/>
      <c r="AY85" s="32"/>
      <c r="AZ85" s="32"/>
      <c r="BA85" s="32"/>
      <c r="BB85" s="32"/>
      <c r="BC85" s="32"/>
      <c r="BD85" s="33"/>
      <c r="BE85" s="32"/>
      <c r="BF85" s="32"/>
      <c r="BG85" s="32"/>
      <c r="BH85" s="32"/>
      <c r="BI85" s="32"/>
      <c r="BJ85" s="33"/>
      <c r="BK85" s="32"/>
      <c r="BL85" s="32"/>
      <c r="BM85" s="32"/>
      <c r="BN85" s="32"/>
      <c r="BO85" s="32"/>
      <c r="BP85" s="33"/>
      <c r="BQ85" s="32"/>
      <c r="BR85" s="32"/>
      <c r="BS85" s="32"/>
      <c r="BT85" s="32"/>
      <c r="BU85" s="32"/>
      <c r="BV85" s="33"/>
    </row>
    <row r="86" spans="1:74" ht="11.25" hidden="1" customHeight="1" thickBot="1" x14ac:dyDescent="0.2">
      <c r="A86" s="4"/>
      <c r="B86" s="20"/>
      <c r="C86" s="4"/>
      <c r="D86" s="4"/>
      <c r="E86" s="4"/>
      <c r="F86" s="4"/>
      <c r="G86" s="21"/>
      <c r="H86" s="21"/>
      <c r="I86" s="21"/>
      <c r="J86" s="21"/>
      <c r="K86" s="21"/>
      <c r="L86" s="21"/>
      <c r="M86" s="21"/>
      <c r="N86" s="21"/>
      <c r="O86" s="22"/>
      <c r="P86" s="22"/>
      <c r="Q86" s="22"/>
      <c r="R86" s="22"/>
      <c r="S86" s="22"/>
      <c r="T86" s="21"/>
      <c r="U86" s="22"/>
      <c r="V86" s="22"/>
      <c r="W86" s="22"/>
      <c r="X86" s="22"/>
      <c r="Y86" s="22"/>
      <c r="Z86" s="21"/>
      <c r="AA86" s="22"/>
      <c r="AB86" s="22"/>
      <c r="AC86" s="22"/>
      <c r="AD86" s="22"/>
      <c r="AE86" s="22"/>
      <c r="AF86" s="21"/>
      <c r="AG86" s="22"/>
      <c r="AH86" s="22"/>
      <c r="AI86" s="22"/>
      <c r="AJ86" s="22"/>
      <c r="AK86" s="22"/>
      <c r="AL86" s="21"/>
      <c r="AM86" s="22"/>
      <c r="AN86" s="22"/>
      <c r="AO86" s="22"/>
      <c r="AP86" s="22"/>
      <c r="AQ86" s="22"/>
      <c r="AR86" s="21"/>
      <c r="AS86" s="22"/>
      <c r="AT86" s="22"/>
      <c r="AU86" s="22"/>
      <c r="AV86" s="22"/>
      <c r="AW86" s="22"/>
      <c r="AX86" s="21"/>
      <c r="AY86" s="22"/>
      <c r="AZ86" s="22"/>
      <c r="BA86" s="22"/>
      <c r="BB86" s="22"/>
      <c r="BC86" s="22"/>
      <c r="BD86" s="21"/>
      <c r="BE86" s="22"/>
      <c r="BF86" s="22"/>
      <c r="BG86" s="22"/>
      <c r="BH86" s="22"/>
      <c r="BI86" s="22"/>
      <c r="BJ86" s="21"/>
      <c r="BK86" s="22"/>
      <c r="BL86" s="22"/>
      <c r="BM86" s="22"/>
      <c r="BN86" s="22"/>
      <c r="BO86" s="22"/>
      <c r="BP86" s="21"/>
      <c r="BQ86" s="22"/>
      <c r="BR86" s="22"/>
      <c r="BS86" s="22"/>
      <c r="BT86" s="22"/>
      <c r="BU86" s="22"/>
      <c r="BV86" s="21"/>
    </row>
    <row r="87" spans="1:74" ht="10.5" hidden="1" customHeight="1" thickBot="1" x14ac:dyDescent="0.2">
      <c r="A87" s="51" t="s">
        <v>86</v>
      </c>
      <c r="B87" s="52"/>
      <c r="C87" s="53"/>
      <c r="D87" s="53"/>
      <c r="E87" s="53"/>
      <c r="F87" s="53"/>
      <c r="G87" s="54"/>
      <c r="H87" s="54"/>
      <c r="I87" s="54"/>
      <c r="J87" s="54"/>
      <c r="K87" s="54"/>
      <c r="L87" s="54"/>
      <c r="M87" s="54"/>
      <c r="N87" s="54"/>
      <c r="O87" s="55"/>
      <c r="P87" s="55"/>
      <c r="Q87" s="55"/>
      <c r="R87" s="55"/>
      <c r="S87" s="55"/>
      <c r="T87" s="54"/>
      <c r="U87" s="55"/>
      <c r="V87" s="55"/>
      <c r="W87" s="55"/>
      <c r="X87" s="55"/>
      <c r="Y87" s="55"/>
      <c r="Z87" s="54"/>
      <c r="AA87" s="55"/>
      <c r="AB87" s="55"/>
      <c r="AC87" s="55"/>
      <c r="AD87" s="55"/>
      <c r="AE87" s="55"/>
      <c r="AF87" s="54"/>
      <c r="AG87" s="55"/>
      <c r="AH87" s="55"/>
      <c r="AI87" s="55"/>
      <c r="AJ87" s="55"/>
      <c r="AK87" s="55"/>
      <c r="AL87" s="54"/>
      <c r="AM87" s="55"/>
      <c r="AN87" s="55"/>
      <c r="AO87" s="55"/>
      <c r="AP87" s="55"/>
      <c r="AQ87" s="55"/>
      <c r="AR87" s="54"/>
      <c r="AS87" s="55"/>
      <c r="AT87" s="55"/>
      <c r="AU87" s="55"/>
      <c r="AV87" s="55"/>
      <c r="AW87" s="55"/>
      <c r="AX87" s="54"/>
      <c r="AY87" s="55"/>
      <c r="AZ87" s="55"/>
      <c r="BA87" s="55"/>
      <c r="BB87" s="55"/>
      <c r="BC87" s="55"/>
      <c r="BD87" s="54"/>
      <c r="BE87" s="55"/>
      <c r="BF87" s="55"/>
      <c r="BG87" s="55"/>
      <c r="BH87" s="55"/>
      <c r="BI87" s="55"/>
      <c r="BJ87" s="54"/>
      <c r="BK87" s="55"/>
      <c r="BL87" s="55"/>
      <c r="BM87" s="55"/>
      <c r="BN87" s="55"/>
      <c r="BO87" s="55"/>
      <c r="BP87" s="54"/>
      <c r="BQ87" s="55"/>
      <c r="BR87" s="55"/>
      <c r="BS87" s="55"/>
      <c r="BT87" s="55"/>
      <c r="BU87" s="55"/>
      <c r="BV87" s="54"/>
    </row>
    <row r="88" spans="1:74" ht="21" hidden="1" customHeight="1" x14ac:dyDescent="0.15">
      <c r="A88" s="47"/>
      <c r="B88" s="25"/>
      <c r="C88" s="44"/>
      <c r="D88" s="46"/>
      <c r="E88" s="46"/>
      <c r="F88" s="46"/>
      <c r="G88" s="28">
        <f>T88+Z88+AF88+AL88+AR88+AX88+BD88+BJ88+BP88+BV88</f>
        <v>0</v>
      </c>
      <c r="H88" s="28">
        <f t="shared" ref="H88" si="305">N88+I88</f>
        <v>0</v>
      </c>
      <c r="I88" s="279">
        <f t="shared" ref="I88" si="306">SUM(J88:M88)</f>
        <v>0</v>
      </c>
      <c r="J88" s="279">
        <f t="shared" ref="J88:M88" si="307">O88+U88+AA88+AG88+AM88+AS88+AY88+BE88+BK88+BQ88</f>
        <v>0</v>
      </c>
      <c r="K88" s="279">
        <f t="shared" si="307"/>
        <v>0</v>
      </c>
      <c r="L88" s="279">
        <f t="shared" si="307"/>
        <v>0</v>
      </c>
      <c r="M88" s="279">
        <f t="shared" si="307"/>
        <v>0</v>
      </c>
      <c r="N88" s="279">
        <f t="shared" ref="N88" si="308">S88+Y88+AE88+AK88+AQ88+AW88+BC88+BI88++BO88+BU88</f>
        <v>0</v>
      </c>
      <c r="O88" s="47"/>
      <c r="P88" s="47"/>
      <c r="Q88" s="47"/>
      <c r="R88" s="47"/>
      <c r="S88" s="47"/>
      <c r="T88" s="48">
        <f>SUM(O88:S88)/36</f>
        <v>0</v>
      </c>
      <c r="U88" s="47"/>
      <c r="V88" s="47"/>
      <c r="W88" s="47"/>
      <c r="X88" s="47"/>
      <c r="Y88" s="47"/>
      <c r="Z88" s="48">
        <f>SUM(U88:Y88)/36</f>
        <v>0</v>
      </c>
      <c r="AA88" s="47"/>
      <c r="AB88" s="47"/>
      <c r="AC88" s="47"/>
      <c r="AD88" s="47"/>
      <c r="AE88" s="47"/>
      <c r="AF88" s="48">
        <f>SUM(AA88:AE88)/36</f>
        <v>0</v>
      </c>
      <c r="AG88" s="47"/>
      <c r="AH88" s="47"/>
      <c r="AI88" s="47"/>
      <c r="AJ88" s="47"/>
      <c r="AK88" s="47"/>
      <c r="AL88" s="48">
        <f>SUM(AG88:AK88)/36</f>
        <v>0</v>
      </c>
      <c r="AM88" s="47"/>
      <c r="AN88" s="47"/>
      <c r="AO88" s="47"/>
      <c r="AP88" s="47"/>
      <c r="AQ88" s="47"/>
      <c r="AR88" s="48">
        <f>SUM(AM88:AQ88)/36</f>
        <v>0</v>
      </c>
      <c r="AS88" s="47"/>
      <c r="AT88" s="47"/>
      <c r="AU88" s="47"/>
      <c r="AV88" s="47"/>
      <c r="AW88" s="47"/>
      <c r="AX88" s="48">
        <f>SUM(AS88:AW88)/36</f>
        <v>0</v>
      </c>
      <c r="AY88" s="47"/>
      <c r="AZ88" s="47"/>
      <c r="BA88" s="47"/>
      <c r="BB88" s="47"/>
      <c r="BC88" s="47"/>
      <c r="BD88" s="48">
        <f>SUM(AY88:BC88)/36</f>
        <v>0</v>
      </c>
      <c r="BE88" s="47"/>
      <c r="BF88" s="47"/>
      <c r="BG88" s="47"/>
      <c r="BH88" s="47"/>
      <c r="BI88" s="47"/>
      <c r="BJ88" s="48">
        <f>SUM(BE88:BI88)/36</f>
        <v>0</v>
      </c>
      <c r="BK88" s="47"/>
      <c r="BL88" s="47"/>
      <c r="BM88" s="47"/>
      <c r="BN88" s="47"/>
      <c r="BO88" s="47"/>
      <c r="BP88" s="48">
        <f>SUM(BK88:BO88)/36</f>
        <v>0</v>
      </c>
      <c r="BQ88" s="47"/>
      <c r="BR88" s="47"/>
      <c r="BS88" s="47"/>
      <c r="BT88" s="47"/>
      <c r="BU88" s="47"/>
      <c r="BV88" s="48">
        <f>SUM(BQ88:BU88)/36</f>
        <v>0</v>
      </c>
    </row>
    <row r="89" spans="1:74" ht="21" hidden="1" customHeight="1" x14ac:dyDescent="0.15">
      <c r="A89" s="30"/>
      <c r="B89" s="31"/>
      <c r="C89" s="56">
        <f t="shared" ref="C89:BV89" si="309">C88</f>
        <v>0</v>
      </c>
      <c r="D89" s="56">
        <f t="shared" si="309"/>
        <v>0</v>
      </c>
      <c r="E89" s="56">
        <f t="shared" si="309"/>
        <v>0</v>
      </c>
      <c r="F89" s="56">
        <f t="shared" si="309"/>
        <v>0</v>
      </c>
      <c r="G89" s="28">
        <f t="shared" si="309"/>
        <v>0</v>
      </c>
      <c r="H89" s="28">
        <f t="shared" si="309"/>
        <v>0</v>
      </c>
      <c r="I89" s="28">
        <f t="shared" si="309"/>
        <v>0</v>
      </c>
      <c r="J89" s="28">
        <f t="shared" si="309"/>
        <v>0</v>
      </c>
      <c r="K89" s="28">
        <f t="shared" si="309"/>
        <v>0</v>
      </c>
      <c r="L89" s="28">
        <f t="shared" si="309"/>
        <v>0</v>
      </c>
      <c r="M89" s="28">
        <f t="shared" si="309"/>
        <v>0</v>
      </c>
      <c r="N89" s="28">
        <f t="shared" si="309"/>
        <v>0</v>
      </c>
      <c r="O89" s="56">
        <f t="shared" si="309"/>
        <v>0</v>
      </c>
      <c r="P89" s="56">
        <f t="shared" si="309"/>
        <v>0</v>
      </c>
      <c r="Q89" s="56">
        <f t="shared" si="309"/>
        <v>0</v>
      </c>
      <c r="R89" s="56">
        <f t="shared" si="309"/>
        <v>0</v>
      </c>
      <c r="S89" s="56">
        <f t="shared" si="309"/>
        <v>0</v>
      </c>
      <c r="T89" s="28">
        <f t="shared" si="309"/>
        <v>0</v>
      </c>
      <c r="U89" s="56">
        <f t="shared" si="309"/>
        <v>0</v>
      </c>
      <c r="V89" s="56">
        <f t="shared" si="309"/>
        <v>0</v>
      </c>
      <c r="W89" s="56">
        <f t="shared" si="309"/>
        <v>0</v>
      </c>
      <c r="X89" s="56">
        <f t="shared" si="309"/>
        <v>0</v>
      </c>
      <c r="Y89" s="56">
        <f t="shared" si="309"/>
        <v>0</v>
      </c>
      <c r="Z89" s="28">
        <f t="shared" si="309"/>
        <v>0</v>
      </c>
      <c r="AA89" s="56">
        <f t="shared" si="309"/>
        <v>0</v>
      </c>
      <c r="AB89" s="56">
        <f t="shared" si="309"/>
        <v>0</v>
      </c>
      <c r="AC89" s="56">
        <f t="shared" si="309"/>
        <v>0</v>
      </c>
      <c r="AD89" s="56">
        <f t="shared" si="309"/>
        <v>0</v>
      </c>
      <c r="AE89" s="56">
        <f t="shared" si="309"/>
        <v>0</v>
      </c>
      <c r="AF89" s="28">
        <f t="shared" si="309"/>
        <v>0</v>
      </c>
      <c r="AG89" s="56">
        <f t="shared" si="309"/>
        <v>0</v>
      </c>
      <c r="AH89" s="56">
        <f t="shared" si="309"/>
        <v>0</v>
      </c>
      <c r="AI89" s="56">
        <f t="shared" si="309"/>
        <v>0</v>
      </c>
      <c r="AJ89" s="56">
        <f t="shared" si="309"/>
        <v>0</v>
      </c>
      <c r="AK89" s="56">
        <f t="shared" si="309"/>
        <v>0</v>
      </c>
      <c r="AL89" s="28">
        <f t="shared" si="309"/>
        <v>0</v>
      </c>
      <c r="AM89" s="56">
        <f t="shared" si="309"/>
        <v>0</v>
      </c>
      <c r="AN89" s="56">
        <f t="shared" si="309"/>
        <v>0</v>
      </c>
      <c r="AO89" s="56">
        <f t="shared" si="309"/>
        <v>0</v>
      </c>
      <c r="AP89" s="56">
        <f t="shared" si="309"/>
        <v>0</v>
      </c>
      <c r="AQ89" s="56">
        <f t="shared" si="309"/>
        <v>0</v>
      </c>
      <c r="AR89" s="28">
        <f t="shared" si="309"/>
        <v>0</v>
      </c>
      <c r="AS89" s="56">
        <f t="shared" si="309"/>
        <v>0</v>
      </c>
      <c r="AT89" s="56">
        <f t="shared" si="309"/>
        <v>0</v>
      </c>
      <c r="AU89" s="56">
        <f t="shared" si="309"/>
        <v>0</v>
      </c>
      <c r="AV89" s="56">
        <f t="shared" si="309"/>
        <v>0</v>
      </c>
      <c r="AW89" s="56">
        <f t="shared" si="309"/>
        <v>0</v>
      </c>
      <c r="AX89" s="28">
        <f t="shared" si="309"/>
        <v>0</v>
      </c>
      <c r="AY89" s="56">
        <f t="shared" si="309"/>
        <v>0</v>
      </c>
      <c r="AZ89" s="56">
        <f t="shared" si="309"/>
        <v>0</v>
      </c>
      <c r="BA89" s="56">
        <f t="shared" si="309"/>
        <v>0</v>
      </c>
      <c r="BB89" s="56">
        <f t="shared" si="309"/>
        <v>0</v>
      </c>
      <c r="BC89" s="56">
        <f t="shared" si="309"/>
        <v>0</v>
      </c>
      <c r="BD89" s="28">
        <f t="shared" si="309"/>
        <v>0</v>
      </c>
      <c r="BE89" s="56">
        <f t="shared" si="309"/>
        <v>0</v>
      </c>
      <c r="BF89" s="56">
        <f t="shared" si="309"/>
        <v>0</v>
      </c>
      <c r="BG89" s="56">
        <f t="shared" si="309"/>
        <v>0</v>
      </c>
      <c r="BH89" s="56">
        <f t="shared" si="309"/>
        <v>0</v>
      </c>
      <c r="BI89" s="56">
        <f t="shared" si="309"/>
        <v>0</v>
      </c>
      <c r="BJ89" s="28">
        <f t="shared" si="309"/>
        <v>0</v>
      </c>
      <c r="BK89" s="56">
        <f t="shared" si="309"/>
        <v>0</v>
      </c>
      <c r="BL89" s="56">
        <f t="shared" si="309"/>
        <v>0</v>
      </c>
      <c r="BM89" s="56">
        <f t="shared" si="309"/>
        <v>0</v>
      </c>
      <c r="BN89" s="56">
        <f t="shared" si="309"/>
        <v>0</v>
      </c>
      <c r="BO89" s="56">
        <f t="shared" si="309"/>
        <v>0</v>
      </c>
      <c r="BP89" s="28">
        <f t="shared" si="309"/>
        <v>0</v>
      </c>
      <c r="BQ89" s="56">
        <f t="shared" si="309"/>
        <v>0</v>
      </c>
      <c r="BR89" s="56">
        <f t="shared" si="309"/>
        <v>0</v>
      </c>
      <c r="BS89" s="56">
        <f t="shared" si="309"/>
        <v>0</v>
      </c>
      <c r="BT89" s="56">
        <f t="shared" si="309"/>
        <v>0</v>
      </c>
      <c r="BU89" s="56">
        <f t="shared" si="309"/>
        <v>0</v>
      </c>
      <c r="BV89" s="28">
        <f t="shared" si="309"/>
        <v>0</v>
      </c>
    </row>
    <row r="90" spans="1:74" ht="10.5" hidden="1" customHeight="1" x14ac:dyDescent="0.15">
      <c r="A90" s="32" t="s">
        <v>71</v>
      </c>
      <c r="B90" s="57"/>
      <c r="C90" s="32"/>
      <c r="D90" s="32"/>
      <c r="E90" s="32"/>
      <c r="F90" s="32"/>
      <c r="G90" s="33"/>
      <c r="H90" s="33"/>
      <c r="I90" s="33"/>
      <c r="J90" s="33"/>
      <c r="K90" s="33"/>
      <c r="L90" s="33"/>
      <c r="M90" s="33"/>
      <c r="N90" s="33"/>
      <c r="O90" s="32"/>
      <c r="P90" s="32"/>
      <c r="Q90" s="32"/>
      <c r="R90" s="32"/>
      <c r="S90" s="32"/>
      <c r="T90" s="33"/>
      <c r="U90" s="32"/>
      <c r="V90" s="32"/>
      <c r="W90" s="32"/>
      <c r="X90" s="32"/>
      <c r="Y90" s="32"/>
      <c r="Z90" s="33"/>
      <c r="AA90" s="32"/>
      <c r="AB90" s="32"/>
      <c r="AC90" s="32"/>
      <c r="AD90" s="32"/>
      <c r="AE90" s="32"/>
      <c r="AF90" s="33"/>
      <c r="AG90" s="32"/>
      <c r="AH90" s="32"/>
      <c r="AI90" s="32"/>
      <c r="AJ90" s="32"/>
      <c r="AK90" s="32"/>
      <c r="AL90" s="33"/>
      <c r="AM90" s="32"/>
      <c r="AN90" s="32"/>
      <c r="AO90" s="32"/>
      <c r="AP90" s="32"/>
      <c r="AQ90" s="32"/>
      <c r="AR90" s="33"/>
      <c r="AS90" s="32"/>
      <c r="AT90" s="32"/>
      <c r="AU90" s="32"/>
      <c r="AV90" s="32"/>
      <c r="AW90" s="32"/>
      <c r="AX90" s="33"/>
      <c r="AY90" s="32"/>
      <c r="AZ90" s="32"/>
      <c r="BA90" s="32"/>
      <c r="BB90" s="32"/>
      <c r="BC90" s="32"/>
      <c r="BD90" s="33"/>
      <c r="BE90" s="32"/>
      <c r="BF90" s="32"/>
      <c r="BG90" s="32"/>
      <c r="BH90" s="32"/>
      <c r="BI90" s="32"/>
      <c r="BJ90" s="33"/>
      <c r="BK90" s="32"/>
      <c r="BL90" s="32"/>
      <c r="BM90" s="32"/>
      <c r="BN90" s="32"/>
      <c r="BO90" s="32"/>
      <c r="BP90" s="33"/>
      <c r="BQ90" s="32"/>
      <c r="BR90" s="32"/>
      <c r="BS90" s="32"/>
      <c r="BT90" s="32"/>
      <c r="BU90" s="32"/>
      <c r="BV90" s="33"/>
    </row>
    <row r="91" spans="1:74" ht="11.25" hidden="1" customHeight="1" thickBot="1" x14ac:dyDescent="0.2">
      <c r="A91" s="4"/>
      <c r="B91" s="20"/>
      <c r="C91" s="4"/>
      <c r="D91" s="4"/>
      <c r="E91" s="4"/>
      <c r="F91" s="4"/>
      <c r="G91" s="21"/>
      <c r="H91" s="21"/>
      <c r="I91" s="21"/>
      <c r="J91" s="21"/>
      <c r="K91" s="21"/>
      <c r="L91" s="21"/>
      <c r="M91" s="21"/>
      <c r="N91" s="21"/>
      <c r="O91" s="22"/>
      <c r="P91" s="22"/>
      <c r="Q91" s="22"/>
      <c r="R91" s="22"/>
      <c r="S91" s="22"/>
      <c r="T91" s="21"/>
      <c r="U91" s="22"/>
      <c r="V91" s="22"/>
      <c r="W91" s="22"/>
      <c r="X91" s="22"/>
      <c r="Y91" s="22"/>
      <c r="Z91" s="21"/>
      <c r="AA91" s="22"/>
      <c r="AB91" s="22"/>
      <c r="AC91" s="22"/>
      <c r="AD91" s="22"/>
      <c r="AE91" s="22"/>
      <c r="AF91" s="21"/>
      <c r="AG91" s="22"/>
      <c r="AH91" s="22"/>
      <c r="AI91" s="22"/>
      <c r="AJ91" s="22"/>
      <c r="AK91" s="22"/>
      <c r="AL91" s="21"/>
      <c r="AM91" s="22"/>
      <c r="AN91" s="22"/>
      <c r="AO91" s="22"/>
      <c r="AP91" s="22"/>
      <c r="AQ91" s="22"/>
      <c r="AR91" s="21"/>
      <c r="AS91" s="22"/>
      <c r="AT91" s="22"/>
      <c r="AU91" s="22"/>
      <c r="AV91" s="22"/>
      <c r="AW91" s="22"/>
      <c r="AX91" s="21"/>
      <c r="AY91" s="22"/>
      <c r="AZ91" s="22"/>
      <c r="BA91" s="22"/>
      <c r="BB91" s="22"/>
      <c r="BC91" s="22"/>
      <c r="BD91" s="21"/>
      <c r="BE91" s="22"/>
      <c r="BF91" s="22"/>
      <c r="BG91" s="22"/>
      <c r="BH91" s="22"/>
      <c r="BI91" s="22"/>
      <c r="BJ91" s="21"/>
      <c r="BK91" s="22"/>
      <c r="BL91" s="22"/>
      <c r="BM91" s="22"/>
      <c r="BN91" s="22"/>
      <c r="BO91" s="22"/>
      <c r="BP91" s="21"/>
      <c r="BQ91" s="22"/>
      <c r="BR91" s="22"/>
      <c r="BS91" s="22"/>
      <c r="BT91" s="22"/>
      <c r="BU91" s="22"/>
      <c r="BV91" s="21"/>
    </row>
    <row r="92" spans="1:74" ht="10.5" hidden="1" customHeight="1" thickBot="1" x14ac:dyDescent="0.2">
      <c r="A92" s="51" t="s">
        <v>87</v>
      </c>
      <c r="B92" s="52"/>
      <c r="C92" s="53"/>
      <c r="D92" s="53"/>
      <c r="E92" s="53"/>
      <c r="F92" s="53"/>
      <c r="G92" s="54"/>
      <c r="H92" s="54"/>
      <c r="I92" s="54"/>
      <c r="J92" s="54"/>
      <c r="K92" s="54"/>
      <c r="L92" s="54"/>
      <c r="M92" s="54"/>
      <c r="N92" s="54"/>
      <c r="O92" s="55"/>
      <c r="P92" s="55"/>
      <c r="Q92" s="55"/>
      <c r="R92" s="55"/>
      <c r="S92" s="55"/>
      <c r="T92" s="54"/>
      <c r="U92" s="55"/>
      <c r="V92" s="55"/>
      <c r="W92" s="55"/>
      <c r="X92" s="55"/>
      <c r="Y92" s="55"/>
      <c r="Z92" s="54"/>
      <c r="AA92" s="55"/>
      <c r="AB92" s="55"/>
      <c r="AC92" s="55"/>
      <c r="AD92" s="55"/>
      <c r="AE92" s="55"/>
      <c r="AF92" s="54"/>
      <c r="AG92" s="55"/>
      <c r="AH92" s="55"/>
      <c r="AI92" s="55"/>
      <c r="AJ92" s="55"/>
      <c r="AK92" s="55"/>
      <c r="AL92" s="54"/>
      <c r="AM92" s="55"/>
      <c r="AN92" s="55"/>
      <c r="AO92" s="55"/>
      <c r="AP92" s="55"/>
      <c r="AQ92" s="55"/>
      <c r="AR92" s="54"/>
      <c r="AS92" s="55"/>
      <c r="AT92" s="55"/>
      <c r="AU92" s="55"/>
      <c r="AV92" s="55"/>
      <c r="AW92" s="55"/>
      <c r="AX92" s="54"/>
      <c r="AY92" s="55"/>
      <c r="AZ92" s="55"/>
      <c r="BA92" s="55"/>
      <c r="BB92" s="55"/>
      <c r="BC92" s="55"/>
      <c r="BD92" s="54"/>
      <c r="BE92" s="55"/>
      <c r="BF92" s="55"/>
      <c r="BG92" s="55"/>
      <c r="BH92" s="55"/>
      <c r="BI92" s="55"/>
      <c r="BJ92" s="54"/>
      <c r="BK92" s="55"/>
      <c r="BL92" s="55"/>
      <c r="BM92" s="55"/>
      <c r="BN92" s="55"/>
      <c r="BO92" s="55"/>
      <c r="BP92" s="54"/>
      <c r="BQ92" s="55"/>
      <c r="BR92" s="55"/>
      <c r="BS92" s="55"/>
      <c r="BT92" s="55"/>
      <c r="BU92" s="55"/>
      <c r="BV92" s="54"/>
    </row>
    <row r="93" spans="1:74" ht="24.75" hidden="1" customHeight="1" x14ac:dyDescent="0.15">
      <c r="A93" s="47"/>
      <c r="B93" s="25"/>
      <c r="C93" s="44"/>
      <c r="D93" s="46"/>
      <c r="E93" s="46"/>
      <c r="F93" s="46"/>
      <c r="G93" s="28">
        <f>T93+Z93+AF93+AL93+AR93+AX93+BD93+BJ93+BP93+BV93</f>
        <v>0</v>
      </c>
      <c r="H93" s="28">
        <f t="shared" ref="H93" si="310">N93+I93</f>
        <v>0</v>
      </c>
      <c r="I93" s="279">
        <f t="shared" ref="I93" si="311">SUM(J93:M93)</f>
        <v>0</v>
      </c>
      <c r="J93" s="279">
        <f t="shared" ref="J93:M93" si="312">O93+U93+AA93+AG93+AM93+AS93+AY93+BE93+BK93+BQ93</f>
        <v>0</v>
      </c>
      <c r="K93" s="279">
        <f t="shared" si="312"/>
        <v>0</v>
      </c>
      <c r="L93" s="279">
        <f t="shared" si="312"/>
        <v>0</v>
      </c>
      <c r="M93" s="279">
        <f t="shared" si="312"/>
        <v>0</v>
      </c>
      <c r="N93" s="279">
        <f t="shared" ref="N93" si="313">S93+Y93+AE93+AK93+AQ93+AW93+BC93+BI93++BO93+BU93</f>
        <v>0</v>
      </c>
      <c r="O93" s="47"/>
      <c r="P93" s="47"/>
      <c r="Q93" s="47"/>
      <c r="R93" s="47"/>
      <c r="S93" s="47"/>
      <c r="T93" s="48">
        <f>SUM(O93:S93)/36</f>
        <v>0</v>
      </c>
      <c r="U93" s="47"/>
      <c r="V93" s="47"/>
      <c r="W93" s="47"/>
      <c r="X93" s="47"/>
      <c r="Y93" s="47"/>
      <c r="Z93" s="48">
        <f>SUM(U93:Y93)/36</f>
        <v>0</v>
      </c>
      <c r="AA93" s="47"/>
      <c r="AB93" s="47"/>
      <c r="AC93" s="47"/>
      <c r="AD93" s="47"/>
      <c r="AE93" s="47"/>
      <c r="AF93" s="48">
        <f>SUM(AA93:AE93)/36</f>
        <v>0</v>
      </c>
      <c r="AG93" s="47"/>
      <c r="AH93" s="47"/>
      <c r="AI93" s="47"/>
      <c r="AJ93" s="47"/>
      <c r="AK93" s="47"/>
      <c r="AL93" s="48">
        <f>SUM(AG93:AK93)/36</f>
        <v>0</v>
      </c>
      <c r="AM93" s="47"/>
      <c r="AN93" s="47"/>
      <c r="AO93" s="47"/>
      <c r="AP93" s="47"/>
      <c r="AQ93" s="47"/>
      <c r="AR93" s="48">
        <f>SUM(AM93:AQ93)/36</f>
        <v>0</v>
      </c>
      <c r="AS93" s="47"/>
      <c r="AT93" s="47"/>
      <c r="AU93" s="47"/>
      <c r="AV93" s="47"/>
      <c r="AW93" s="47"/>
      <c r="AX93" s="48">
        <f>SUM(AS93:AW93)/36</f>
        <v>0</v>
      </c>
      <c r="AY93" s="47"/>
      <c r="AZ93" s="47"/>
      <c r="BA93" s="47"/>
      <c r="BB93" s="47"/>
      <c r="BC93" s="47"/>
      <c r="BD93" s="48">
        <f>SUM(AY93:BC93)/36</f>
        <v>0</v>
      </c>
      <c r="BE93" s="47"/>
      <c r="BF93" s="47"/>
      <c r="BG93" s="47"/>
      <c r="BH93" s="47"/>
      <c r="BI93" s="47"/>
      <c r="BJ93" s="48">
        <f>SUM(BE93:BI93)/36</f>
        <v>0</v>
      </c>
      <c r="BK93" s="47"/>
      <c r="BL93" s="47"/>
      <c r="BM93" s="47"/>
      <c r="BN93" s="47"/>
      <c r="BO93" s="47"/>
      <c r="BP93" s="48">
        <f>SUM(BK93:BO93)/36</f>
        <v>0</v>
      </c>
      <c r="BQ93" s="47"/>
      <c r="BR93" s="47"/>
      <c r="BS93" s="47"/>
      <c r="BT93" s="47"/>
      <c r="BU93" s="47"/>
      <c r="BV93" s="48">
        <f>SUM(BQ93:BU93)/36</f>
        <v>0</v>
      </c>
    </row>
    <row r="94" spans="1:74" ht="36" hidden="1" customHeight="1" x14ac:dyDescent="0.15">
      <c r="A94" s="30"/>
      <c r="B94" s="31"/>
      <c r="C94" s="56">
        <f t="shared" ref="C94:BT94" si="314">C93</f>
        <v>0</v>
      </c>
      <c r="D94" s="56">
        <f t="shared" si="314"/>
        <v>0</v>
      </c>
      <c r="E94" s="56">
        <f t="shared" si="314"/>
        <v>0</v>
      </c>
      <c r="F94" s="56">
        <f t="shared" si="314"/>
        <v>0</v>
      </c>
      <c r="G94" s="28">
        <f t="shared" si="314"/>
        <v>0</v>
      </c>
      <c r="H94" s="28">
        <f t="shared" si="314"/>
        <v>0</v>
      </c>
      <c r="I94" s="28">
        <f t="shared" si="314"/>
        <v>0</v>
      </c>
      <c r="J94" s="28">
        <f t="shared" si="314"/>
        <v>0</v>
      </c>
      <c r="K94" s="28">
        <f t="shared" si="314"/>
        <v>0</v>
      </c>
      <c r="L94" s="28">
        <f t="shared" si="314"/>
        <v>0</v>
      </c>
      <c r="M94" s="28">
        <f t="shared" si="314"/>
        <v>0</v>
      </c>
      <c r="N94" s="28">
        <f t="shared" si="314"/>
        <v>0</v>
      </c>
      <c r="O94" s="56">
        <f t="shared" si="314"/>
        <v>0</v>
      </c>
      <c r="P94" s="56">
        <f t="shared" si="314"/>
        <v>0</v>
      </c>
      <c r="Q94" s="56">
        <f t="shared" si="314"/>
        <v>0</v>
      </c>
      <c r="R94" s="56">
        <f t="shared" si="314"/>
        <v>0</v>
      </c>
      <c r="S94" s="56">
        <f t="shared" si="314"/>
        <v>0</v>
      </c>
      <c r="T94" s="28">
        <f t="shared" si="314"/>
        <v>0</v>
      </c>
      <c r="U94" s="56">
        <f t="shared" si="314"/>
        <v>0</v>
      </c>
      <c r="V94" s="56">
        <f t="shared" si="314"/>
        <v>0</v>
      </c>
      <c r="W94" s="56">
        <f t="shared" si="314"/>
        <v>0</v>
      </c>
      <c r="X94" s="56">
        <f t="shared" si="314"/>
        <v>0</v>
      </c>
      <c r="Y94" s="56">
        <f t="shared" si="314"/>
        <v>0</v>
      </c>
      <c r="Z94" s="28">
        <f t="shared" si="314"/>
        <v>0</v>
      </c>
      <c r="AA94" s="56">
        <f t="shared" si="314"/>
        <v>0</v>
      </c>
      <c r="AB94" s="56">
        <f t="shared" si="314"/>
        <v>0</v>
      </c>
      <c r="AC94" s="56">
        <f t="shared" si="314"/>
        <v>0</v>
      </c>
      <c r="AD94" s="56">
        <f t="shared" si="314"/>
        <v>0</v>
      </c>
      <c r="AE94" s="56">
        <f t="shared" si="314"/>
        <v>0</v>
      </c>
      <c r="AF94" s="28">
        <f t="shared" si="314"/>
        <v>0</v>
      </c>
      <c r="AG94" s="56">
        <f t="shared" si="314"/>
        <v>0</v>
      </c>
      <c r="AH94" s="56">
        <f t="shared" si="314"/>
        <v>0</v>
      </c>
      <c r="AI94" s="56">
        <f t="shared" si="314"/>
        <v>0</v>
      </c>
      <c r="AJ94" s="56">
        <f t="shared" si="314"/>
        <v>0</v>
      </c>
      <c r="AK94" s="56">
        <f t="shared" si="314"/>
        <v>0</v>
      </c>
      <c r="AL94" s="28">
        <f t="shared" si="314"/>
        <v>0</v>
      </c>
      <c r="AM94" s="56">
        <f t="shared" si="314"/>
        <v>0</v>
      </c>
      <c r="AN94" s="56">
        <f t="shared" si="314"/>
        <v>0</v>
      </c>
      <c r="AO94" s="56">
        <f t="shared" si="314"/>
        <v>0</v>
      </c>
      <c r="AP94" s="56">
        <f t="shared" si="314"/>
        <v>0</v>
      </c>
      <c r="AQ94" s="56">
        <f t="shared" si="314"/>
        <v>0</v>
      </c>
      <c r="AR94" s="28">
        <f t="shared" si="314"/>
        <v>0</v>
      </c>
      <c r="AS94" s="56">
        <f t="shared" si="314"/>
        <v>0</v>
      </c>
      <c r="AT94" s="56">
        <f t="shared" si="314"/>
        <v>0</v>
      </c>
      <c r="AU94" s="56">
        <f t="shared" si="314"/>
        <v>0</v>
      </c>
      <c r="AV94" s="56">
        <f t="shared" si="314"/>
        <v>0</v>
      </c>
      <c r="AW94" s="56">
        <f t="shared" si="314"/>
        <v>0</v>
      </c>
      <c r="AX94" s="28">
        <f t="shared" si="314"/>
        <v>0</v>
      </c>
      <c r="AY94" s="56">
        <f t="shared" si="314"/>
        <v>0</v>
      </c>
      <c r="AZ94" s="56">
        <f t="shared" si="314"/>
        <v>0</v>
      </c>
      <c r="BA94" s="56">
        <f t="shared" si="314"/>
        <v>0</v>
      </c>
      <c r="BB94" s="56">
        <f t="shared" si="314"/>
        <v>0</v>
      </c>
      <c r="BC94" s="56">
        <f t="shared" si="314"/>
        <v>0</v>
      </c>
      <c r="BD94" s="28">
        <f t="shared" si="314"/>
        <v>0</v>
      </c>
      <c r="BE94" s="56">
        <f t="shared" si="314"/>
        <v>0</v>
      </c>
      <c r="BF94" s="56">
        <f t="shared" si="314"/>
        <v>0</v>
      </c>
      <c r="BG94" s="56">
        <f t="shared" si="314"/>
        <v>0</v>
      </c>
      <c r="BH94" s="56">
        <f t="shared" si="314"/>
        <v>0</v>
      </c>
      <c r="BI94" s="56">
        <f t="shared" si="314"/>
        <v>0</v>
      </c>
      <c r="BJ94" s="28">
        <f t="shared" si="314"/>
        <v>0</v>
      </c>
      <c r="BK94" s="56">
        <f t="shared" si="314"/>
        <v>0</v>
      </c>
      <c r="BL94" s="56">
        <f t="shared" si="314"/>
        <v>0</v>
      </c>
      <c r="BM94" s="56">
        <f t="shared" si="314"/>
        <v>0</v>
      </c>
      <c r="BN94" s="56">
        <f t="shared" si="314"/>
        <v>0</v>
      </c>
      <c r="BO94" s="56">
        <f t="shared" si="314"/>
        <v>0</v>
      </c>
      <c r="BP94" s="28">
        <f t="shared" si="314"/>
        <v>0</v>
      </c>
      <c r="BQ94" s="56">
        <f t="shared" si="314"/>
        <v>0</v>
      </c>
      <c r="BR94" s="56">
        <f t="shared" si="314"/>
        <v>0</v>
      </c>
      <c r="BS94" s="56">
        <f t="shared" si="314"/>
        <v>0</v>
      </c>
      <c r="BT94" s="56">
        <f t="shared" si="314"/>
        <v>0</v>
      </c>
      <c r="BU94" s="56">
        <f>BU93</f>
        <v>0</v>
      </c>
      <c r="BV94" s="28">
        <f>BV93</f>
        <v>0</v>
      </c>
    </row>
    <row r="95" spans="1:74" ht="14.25" hidden="1" customHeight="1" thickBot="1" x14ac:dyDescent="0.2">
      <c r="A95" s="4"/>
      <c r="B95" s="20"/>
      <c r="C95" s="4"/>
      <c r="D95" s="4"/>
      <c r="E95" s="4"/>
      <c r="F95" s="4"/>
      <c r="G95" s="21"/>
      <c r="H95" s="21"/>
      <c r="I95" s="21"/>
      <c r="J95" s="21"/>
      <c r="K95" s="21"/>
      <c r="L95" s="21"/>
      <c r="M95" s="21"/>
      <c r="N95" s="21"/>
      <c r="O95" s="22"/>
      <c r="P95" s="22"/>
      <c r="Q95" s="22"/>
      <c r="R95" s="22"/>
      <c r="S95" s="22"/>
      <c r="T95" s="21"/>
      <c r="U95" s="22"/>
      <c r="V95" s="22"/>
      <c r="W95" s="22"/>
      <c r="X95" s="22"/>
      <c r="Y95" s="22"/>
      <c r="Z95" s="21"/>
      <c r="AA95" s="22"/>
      <c r="AB95" s="22"/>
      <c r="AC95" s="22"/>
      <c r="AD95" s="22"/>
      <c r="AE95" s="22"/>
      <c r="AF95" s="21"/>
      <c r="AG95" s="22"/>
      <c r="AH95" s="22"/>
      <c r="AI95" s="22"/>
      <c r="AJ95" s="22"/>
      <c r="AK95" s="22"/>
      <c r="AL95" s="21"/>
      <c r="AM95" s="22"/>
      <c r="AN95" s="22"/>
      <c r="AO95" s="22"/>
      <c r="AP95" s="22"/>
      <c r="AQ95" s="22"/>
      <c r="AR95" s="21"/>
      <c r="AS95" s="22"/>
      <c r="AT95" s="22"/>
      <c r="AU95" s="22"/>
      <c r="AV95" s="22"/>
      <c r="AW95" s="22"/>
      <c r="AX95" s="21"/>
      <c r="AY95" s="22"/>
      <c r="AZ95" s="22"/>
      <c r="BA95" s="22"/>
      <c r="BB95" s="22"/>
      <c r="BC95" s="22"/>
      <c r="BD95" s="21"/>
      <c r="BE95" s="22"/>
      <c r="BF95" s="22"/>
      <c r="BG95" s="22"/>
      <c r="BH95" s="22"/>
      <c r="BI95" s="22"/>
      <c r="BJ95" s="21"/>
      <c r="BK95" s="22"/>
      <c r="BL95" s="22"/>
      <c r="BM95" s="22"/>
      <c r="BN95" s="22"/>
      <c r="BO95" s="22"/>
      <c r="BP95" s="21"/>
      <c r="BQ95" s="22"/>
      <c r="BR95" s="22"/>
      <c r="BS95" s="22"/>
      <c r="BT95" s="22"/>
      <c r="BU95" s="22"/>
      <c r="BV95" s="21"/>
    </row>
    <row r="96" spans="1:74" ht="10.5" hidden="1" customHeight="1" thickBot="1" x14ac:dyDescent="0.2">
      <c r="A96" s="51" t="s">
        <v>88</v>
      </c>
      <c r="B96" s="52"/>
      <c r="C96" s="53"/>
      <c r="D96" s="53"/>
      <c r="E96" s="53"/>
      <c r="F96" s="53"/>
      <c r="G96" s="54"/>
      <c r="H96" s="54"/>
      <c r="I96" s="54"/>
      <c r="J96" s="54"/>
      <c r="K96" s="54"/>
      <c r="L96" s="54"/>
      <c r="M96" s="54"/>
      <c r="N96" s="54"/>
      <c r="O96" s="55"/>
      <c r="P96" s="55"/>
      <c r="Q96" s="55"/>
      <c r="R96" s="55"/>
      <c r="S96" s="55"/>
      <c r="T96" s="54"/>
      <c r="U96" s="55"/>
      <c r="V96" s="55"/>
      <c r="W96" s="55"/>
      <c r="X96" s="55"/>
      <c r="Y96" s="55"/>
      <c r="Z96" s="54"/>
      <c r="AA96" s="55"/>
      <c r="AB96" s="55"/>
      <c r="AC96" s="55"/>
      <c r="AD96" s="55"/>
      <c r="AE96" s="55"/>
      <c r="AF96" s="54"/>
      <c r="AG96" s="55"/>
      <c r="AH96" s="55"/>
      <c r="AI96" s="55"/>
      <c r="AJ96" s="55"/>
      <c r="AK96" s="55"/>
      <c r="AL96" s="54"/>
      <c r="AM96" s="55"/>
      <c r="AN96" s="55"/>
      <c r="AO96" s="55"/>
      <c r="AP96" s="55"/>
      <c r="AQ96" s="55"/>
      <c r="AR96" s="54"/>
      <c r="AS96" s="55"/>
      <c r="AT96" s="55"/>
      <c r="AU96" s="55"/>
      <c r="AV96" s="55"/>
      <c r="AW96" s="55"/>
      <c r="AX96" s="54"/>
      <c r="AY96" s="55"/>
      <c r="AZ96" s="55"/>
      <c r="BA96" s="55"/>
      <c r="BB96" s="55"/>
      <c r="BC96" s="55"/>
      <c r="BD96" s="54"/>
      <c r="BE96" s="55"/>
      <c r="BF96" s="55"/>
      <c r="BG96" s="55"/>
      <c r="BH96" s="55"/>
      <c r="BI96" s="55"/>
      <c r="BJ96" s="54"/>
      <c r="BK96" s="55"/>
      <c r="BL96" s="55"/>
      <c r="BM96" s="55"/>
      <c r="BN96" s="55"/>
      <c r="BO96" s="55"/>
      <c r="BP96" s="54"/>
      <c r="BQ96" s="55"/>
      <c r="BR96" s="55"/>
      <c r="BS96" s="55"/>
      <c r="BT96" s="55"/>
      <c r="BU96" s="55"/>
      <c r="BV96" s="54"/>
    </row>
    <row r="97" spans="1:74" ht="21" hidden="1" customHeight="1" x14ac:dyDescent="0.15">
      <c r="A97" s="47"/>
      <c r="B97" s="25"/>
      <c r="C97" s="44"/>
      <c r="D97" s="46"/>
      <c r="E97" s="46"/>
      <c r="F97" s="46"/>
      <c r="G97" s="28">
        <f>T97+Z97+AF97+AL97+AR97+AX97+BD97+BJ97+BP97+BV97</f>
        <v>0</v>
      </c>
      <c r="H97" s="28">
        <f t="shared" ref="H97" si="315">N97+I97</f>
        <v>0</v>
      </c>
      <c r="I97" s="279">
        <f t="shared" ref="I97" si="316">SUM(J97:M97)</f>
        <v>0</v>
      </c>
      <c r="J97" s="279">
        <f t="shared" ref="J97:M97" si="317">O97+U97+AA97+AG97+AM97+AS97+AY97+BE97+BK97+BQ97</f>
        <v>0</v>
      </c>
      <c r="K97" s="279">
        <f t="shared" si="317"/>
        <v>0</v>
      </c>
      <c r="L97" s="279">
        <f t="shared" si="317"/>
        <v>0</v>
      </c>
      <c r="M97" s="279">
        <f t="shared" si="317"/>
        <v>0</v>
      </c>
      <c r="N97" s="279">
        <f t="shared" ref="N97" si="318">S97+Y97+AE97+AK97+AQ97+AW97+BC97+BI97++BO97+BU97</f>
        <v>0</v>
      </c>
      <c r="O97" s="47"/>
      <c r="P97" s="47"/>
      <c r="Q97" s="47"/>
      <c r="R97" s="47"/>
      <c r="S97" s="47"/>
      <c r="T97" s="48">
        <f>SUM(O97:S97)/36</f>
        <v>0</v>
      </c>
      <c r="U97" s="47"/>
      <c r="V97" s="47"/>
      <c r="W97" s="47"/>
      <c r="X97" s="47"/>
      <c r="Y97" s="47"/>
      <c r="Z97" s="48">
        <f>SUM(U97:Y97)/36</f>
        <v>0</v>
      </c>
      <c r="AA97" s="47"/>
      <c r="AB97" s="47"/>
      <c r="AC97" s="47"/>
      <c r="AD97" s="47"/>
      <c r="AE97" s="47"/>
      <c r="AF97" s="48">
        <f>SUM(AA97:AE97)/36</f>
        <v>0</v>
      </c>
      <c r="AG97" s="47"/>
      <c r="AH97" s="47"/>
      <c r="AI97" s="47"/>
      <c r="AJ97" s="47"/>
      <c r="AK97" s="47"/>
      <c r="AL97" s="48">
        <f>SUM(AG97:AK97)/36</f>
        <v>0</v>
      </c>
      <c r="AM97" s="47"/>
      <c r="AN97" s="47"/>
      <c r="AO97" s="47"/>
      <c r="AP97" s="47"/>
      <c r="AQ97" s="47"/>
      <c r="AR97" s="48">
        <f>SUM(AM97:AQ97)/36</f>
        <v>0</v>
      </c>
      <c r="AS97" s="47"/>
      <c r="AT97" s="47"/>
      <c r="AU97" s="47"/>
      <c r="AV97" s="47"/>
      <c r="AW97" s="47"/>
      <c r="AX97" s="48">
        <f>SUM(AS97:AW97)/36</f>
        <v>0</v>
      </c>
      <c r="AY97" s="47"/>
      <c r="AZ97" s="47"/>
      <c r="BA97" s="47"/>
      <c r="BB97" s="47"/>
      <c r="BC97" s="47"/>
      <c r="BD97" s="48">
        <f>SUM(AY97:BC97)/36</f>
        <v>0</v>
      </c>
      <c r="BE97" s="47"/>
      <c r="BF97" s="47"/>
      <c r="BG97" s="47"/>
      <c r="BH97" s="47"/>
      <c r="BI97" s="47"/>
      <c r="BJ97" s="48">
        <f>SUM(BE97:BI97)/36</f>
        <v>0</v>
      </c>
      <c r="BK97" s="47"/>
      <c r="BL97" s="47"/>
      <c r="BM97" s="47"/>
      <c r="BN97" s="47"/>
      <c r="BO97" s="47"/>
      <c r="BP97" s="48">
        <f>SUM(BK97:BO97)/36</f>
        <v>0</v>
      </c>
      <c r="BQ97" s="47"/>
      <c r="BR97" s="47"/>
      <c r="BS97" s="47"/>
      <c r="BT97" s="47"/>
      <c r="BU97" s="47"/>
      <c r="BV97" s="48">
        <f>SUM(BQ97:BU97)/36</f>
        <v>0</v>
      </c>
    </row>
    <row r="98" spans="1:74" ht="21" hidden="1" customHeight="1" x14ac:dyDescent="0.15">
      <c r="A98" s="30"/>
      <c r="B98" s="31"/>
      <c r="C98" s="56">
        <f t="shared" ref="C98:BV98" si="319">C97</f>
        <v>0</v>
      </c>
      <c r="D98" s="56">
        <f t="shared" si="319"/>
        <v>0</v>
      </c>
      <c r="E98" s="56">
        <f t="shared" si="319"/>
        <v>0</v>
      </c>
      <c r="F98" s="56">
        <f t="shared" si="319"/>
        <v>0</v>
      </c>
      <c r="G98" s="28">
        <f t="shared" si="319"/>
        <v>0</v>
      </c>
      <c r="H98" s="28">
        <f t="shared" si="319"/>
        <v>0</v>
      </c>
      <c r="I98" s="28">
        <f t="shared" si="319"/>
        <v>0</v>
      </c>
      <c r="J98" s="28">
        <f t="shared" si="319"/>
        <v>0</v>
      </c>
      <c r="K98" s="28">
        <f t="shared" si="319"/>
        <v>0</v>
      </c>
      <c r="L98" s="28">
        <f t="shared" si="319"/>
        <v>0</v>
      </c>
      <c r="M98" s="28">
        <f t="shared" si="319"/>
        <v>0</v>
      </c>
      <c r="N98" s="28">
        <f t="shared" si="319"/>
        <v>0</v>
      </c>
      <c r="O98" s="56">
        <f t="shared" si="319"/>
        <v>0</v>
      </c>
      <c r="P98" s="56">
        <f t="shared" si="319"/>
        <v>0</v>
      </c>
      <c r="Q98" s="56">
        <f t="shared" si="319"/>
        <v>0</v>
      </c>
      <c r="R98" s="56">
        <f t="shared" si="319"/>
        <v>0</v>
      </c>
      <c r="S98" s="56">
        <f t="shared" si="319"/>
        <v>0</v>
      </c>
      <c r="T98" s="28">
        <f t="shared" si="319"/>
        <v>0</v>
      </c>
      <c r="U98" s="56">
        <f t="shared" si="319"/>
        <v>0</v>
      </c>
      <c r="V98" s="56">
        <f t="shared" si="319"/>
        <v>0</v>
      </c>
      <c r="W98" s="56">
        <f t="shared" si="319"/>
        <v>0</v>
      </c>
      <c r="X98" s="56">
        <f t="shared" si="319"/>
        <v>0</v>
      </c>
      <c r="Y98" s="56">
        <f t="shared" si="319"/>
        <v>0</v>
      </c>
      <c r="Z98" s="28">
        <f t="shared" si="319"/>
        <v>0</v>
      </c>
      <c r="AA98" s="56">
        <f t="shared" si="319"/>
        <v>0</v>
      </c>
      <c r="AB98" s="56">
        <f t="shared" si="319"/>
        <v>0</v>
      </c>
      <c r="AC98" s="56">
        <f t="shared" si="319"/>
        <v>0</v>
      </c>
      <c r="AD98" s="56">
        <f t="shared" si="319"/>
        <v>0</v>
      </c>
      <c r="AE98" s="56">
        <f t="shared" si="319"/>
        <v>0</v>
      </c>
      <c r="AF98" s="28">
        <f t="shared" si="319"/>
        <v>0</v>
      </c>
      <c r="AG98" s="56">
        <f t="shared" si="319"/>
        <v>0</v>
      </c>
      <c r="AH98" s="56">
        <f t="shared" si="319"/>
        <v>0</v>
      </c>
      <c r="AI98" s="56">
        <f t="shared" si="319"/>
        <v>0</v>
      </c>
      <c r="AJ98" s="56">
        <f t="shared" si="319"/>
        <v>0</v>
      </c>
      <c r="AK98" s="56">
        <f t="shared" si="319"/>
        <v>0</v>
      </c>
      <c r="AL98" s="28">
        <f t="shared" si="319"/>
        <v>0</v>
      </c>
      <c r="AM98" s="56">
        <f t="shared" si="319"/>
        <v>0</v>
      </c>
      <c r="AN98" s="56">
        <f t="shared" si="319"/>
        <v>0</v>
      </c>
      <c r="AO98" s="56">
        <f t="shared" si="319"/>
        <v>0</v>
      </c>
      <c r="AP98" s="56">
        <f t="shared" si="319"/>
        <v>0</v>
      </c>
      <c r="AQ98" s="56">
        <f t="shared" si="319"/>
        <v>0</v>
      </c>
      <c r="AR98" s="28">
        <f t="shared" si="319"/>
        <v>0</v>
      </c>
      <c r="AS98" s="56">
        <f t="shared" si="319"/>
        <v>0</v>
      </c>
      <c r="AT98" s="56">
        <f t="shared" si="319"/>
        <v>0</v>
      </c>
      <c r="AU98" s="56">
        <f t="shared" si="319"/>
        <v>0</v>
      </c>
      <c r="AV98" s="56">
        <f t="shared" si="319"/>
        <v>0</v>
      </c>
      <c r="AW98" s="56">
        <f t="shared" si="319"/>
        <v>0</v>
      </c>
      <c r="AX98" s="28">
        <f t="shared" si="319"/>
        <v>0</v>
      </c>
      <c r="AY98" s="56">
        <f t="shared" si="319"/>
        <v>0</v>
      </c>
      <c r="AZ98" s="56">
        <f t="shared" si="319"/>
        <v>0</v>
      </c>
      <c r="BA98" s="56">
        <f t="shared" si="319"/>
        <v>0</v>
      </c>
      <c r="BB98" s="56">
        <f t="shared" si="319"/>
        <v>0</v>
      </c>
      <c r="BC98" s="56">
        <f t="shared" si="319"/>
        <v>0</v>
      </c>
      <c r="BD98" s="28">
        <f t="shared" si="319"/>
        <v>0</v>
      </c>
      <c r="BE98" s="56">
        <f t="shared" si="319"/>
        <v>0</v>
      </c>
      <c r="BF98" s="56">
        <f t="shared" si="319"/>
        <v>0</v>
      </c>
      <c r="BG98" s="56">
        <f t="shared" si="319"/>
        <v>0</v>
      </c>
      <c r="BH98" s="56">
        <f t="shared" si="319"/>
        <v>0</v>
      </c>
      <c r="BI98" s="56">
        <f t="shared" si="319"/>
        <v>0</v>
      </c>
      <c r="BJ98" s="28">
        <f t="shared" si="319"/>
        <v>0</v>
      </c>
      <c r="BK98" s="56">
        <f t="shared" si="319"/>
        <v>0</v>
      </c>
      <c r="BL98" s="56">
        <f t="shared" si="319"/>
        <v>0</v>
      </c>
      <c r="BM98" s="56">
        <f t="shared" si="319"/>
        <v>0</v>
      </c>
      <c r="BN98" s="56">
        <f t="shared" si="319"/>
        <v>0</v>
      </c>
      <c r="BO98" s="56">
        <f t="shared" si="319"/>
        <v>0</v>
      </c>
      <c r="BP98" s="28">
        <f t="shared" si="319"/>
        <v>0</v>
      </c>
      <c r="BQ98" s="56">
        <f t="shared" si="319"/>
        <v>0</v>
      </c>
      <c r="BR98" s="56">
        <f t="shared" si="319"/>
        <v>0</v>
      </c>
      <c r="BS98" s="56">
        <f t="shared" si="319"/>
        <v>0</v>
      </c>
      <c r="BT98" s="56">
        <f t="shared" si="319"/>
        <v>0</v>
      </c>
      <c r="BU98" s="56">
        <f t="shared" si="319"/>
        <v>0</v>
      </c>
      <c r="BV98" s="28">
        <f t="shared" si="319"/>
        <v>0</v>
      </c>
    </row>
    <row r="99" spans="1:74" ht="10.5" hidden="1" customHeight="1" x14ac:dyDescent="0.15">
      <c r="A99" s="32" t="s">
        <v>71</v>
      </c>
      <c r="B99" s="57"/>
      <c r="C99" s="32"/>
      <c r="D99" s="32"/>
      <c r="E99" s="32"/>
      <c r="F99" s="32"/>
      <c r="G99" s="33"/>
      <c r="H99" s="33"/>
      <c r="I99" s="33"/>
      <c r="J99" s="33"/>
      <c r="K99" s="33"/>
      <c r="L99" s="33"/>
      <c r="M99" s="33"/>
      <c r="N99" s="33"/>
      <c r="O99" s="32"/>
      <c r="P99" s="32"/>
      <c r="Q99" s="32"/>
      <c r="R99" s="32"/>
      <c r="S99" s="32"/>
      <c r="T99" s="33"/>
      <c r="U99" s="32"/>
      <c r="V99" s="32"/>
      <c r="W99" s="32"/>
      <c r="X99" s="32"/>
      <c r="Y99" s="32"/>
      <c r="Z99" s="33"/>
      <c r="AA99" s="32"/>
      <c r="AB99" s="32"/>
      <c r="AC99" s="32"/>
      <c r="AD99" s="32"/>
      <c r="AE99" s="32"/>
      <c r="AF99" s="33"/>
      <c r="AG99" s="32"/>
      <c r="AH99" s="32"/>
      <c r="AI99" s="32"/>
      <c r="AJ99" s="32"/>
      <c r="AK99" s="32"/>
      <c r="AL99" s="33"/>
      <c r="AM99" s="32"/>
      <c r="AN99" s="32"/>
      <c r="AO99" s="32"/>
      <c r="AP99" s="32"/>
      <c r="AQ99" s="32"/>
      <c r="AR99" s="33"/>
      <c r="AS99" s="32"/>
      <c r="AT99" s="32"/>
      <c r="AU99" s="32"/>
      <c r="AV99" s="32"/>
      <c r="AW99" s="32"/>
      <c r="AX99" s="33"/>
      <c r="AY99" s="32"/>
      <c r="AZ99" s="32"/>
      <c r="BA99" s="32"/>
      <c r="BB99" s="32"/>
      <c r="BC99" s="32"/>
      <c r="BD99" s="33"/>
      <c r="BE99" s="32"/>
      <c r="BF99" s="32"/>
      <c r="BG99" s="32"/>
      <c r="BH99" s="32"/>
      <c r="BI99" s="32"/>
      <c r="BJ99" s="33"/>
      <c r="BK99" s="32"/>
      <c r="BL99" s="32"/>
      <c r="BM99" s="32"/>
      <c r="BN99" s="32"/>
      <c r="BO99" s="32"/>
      <c r="BP99" s="33"/>
      <c r="BQ99" s="32"/>
      <c r="BR99" s="32"/>
      <c r="BS99" s="32"/>
      <c r="BT99" s="32"/>
      <c r="BU99" s="32"/>
      <c r="BV99" s="33"/>
    </row>
    <row r="100" spans="1:74" ht="12.75" hidden="1" customHeight="1" thickBot="1" x14ac:dyDescent="0.2">
      <c r="A100" s="4"/>
      <c r="B100" s="20"/>
      <c r="C100" s="4"/>
      <c r="D100" s="4"/>
      <c r="E100" s="4"/>
      <c r="F100" s="4"/>
      <c r="G100" s="21"/>
      <c r="H100" s="21"/>
      <c r="I100" s="21"/>
      <c r="J100" s="21"/>
      <c r="K100" s="21"/>
      <c r="L100" s="21"/>
      <c r="M100" s="21"/>
      <c r="N100" s="21"/>
      <c r="O100" s="22"/>
      <c r="P100" s="22"/>
      <c r="Q100" s="22"/>
      <c r="R100" s="22"/>
      <c r="S100" s="22"/>
      <c r="T100" s="21"/>
      <c r="U100" s="22"/>
      <c r="V100" s="22"/>
      <c r="W100" s="22"/>
      <c r="X100" s="22"/>
      <c r="Y100" s="22"/>
      <c r="Z100" s="21"/>
      <c r="AA100" s="22"/>
      <c r="AB100" s="22"/>
      <c r="AC100" s="22"/>
      <c r="AD100" s="22"/>
      <c r="AE100" s="22"/>
      <c r="AF100" s="21"/>
      <c r="AG100" s="22"/>
      <c r="AH100" s="22"/>
      <c r="AI100" s="22"/>
      <c r="AJ100" s="22"/>
      <c r="AK100" s="22"/>
      <c r="AL100" s="21"/>
      <c r="AM100" s="22"/>
      <c r="AN100" s="22"/>
      <c r="AO100" s="22"/>
      <c r="AP100" s="22"/>
      <c r="AQ100" s="22"/>
      <c r="AR100" s="21"/>
      <c r="AS100" s="22"/>
      <c r="AT100" s="22"/>
      <c r="AU100" s="22"/>
      <c r="AV100" s="22"/>
      <c r="AW100" s="22"/>
      <c r="AX100" s="21"/>
      <c r="AY100" s="22"/>
      <c r="AZ100" s="22"/>
      <c r="BA100" s="22"/>
      <c r="BB100" s="22"/>
      <c r="BC100" s="22"/>
      <c r="BD100" s="21"/>
      <c r="BE100" s="22"/>
      <c r="BF100" s="22"/>
      <c r="BG100" s="22"/>
      <c r="BH100" s="22"/>
      <c r="BI100" s="22"/>
      <c r="BJ100" s="21"/>
      <c r="BK100" s="22"/>
      <c r="BL100" s="22"/>
      <c r="BM100" s="22"/>
      <c r="BN100" s="22"/>
      <c r="BO100" s="22"/>
      <c r="BP100" s="21"/>
      <c r="BQ100" s="22"/>
      <c r="BR100" s="22"/>
      <c r="BS100" s="22"/>
      <c r="BT100" s="22"/>
      <c r="BU100" s="22"/>
      <c r="BV100" s="21"/>
    </row>
    <row r="101" spans="1:74" ht="10.5" hidden="1" customHeight="1" thickBot="1" x14ac:dyDescent="0.2">
      <c r="A101" s="51" t="s">
        <v>89</v>
      </c>
      <c r="B101" s="52"/>
      <c r="C101" s="53"/>
      <c r="D101" s="53"/>
      <c r="E101" s="53"/>
      <c r="F101" s="53"/>
      <c r="G101" s="54"/>
      <c r="H101" s="54"/>
      <c r="I101" s="54"/>
      <c r="J101" s="54"/>
      <c r="K101" s="54"/>
      <c r="L101" s="54"/>
      <c r="M101" s="54"/>
      <c r="N101" s="54"/>
      <c r="O101" s="55"/>
      <c r="P101" s="55"/>
      <c r="Q101" s="55"/>
      <c r="R101" s="55"/>
      <c r="S101" s="55"/>
      <c r="T101" s="54"/>
      <c r="U101" s="55"/>
      <c r="V101" s="55"/>
      <c r="W101" s="55"/>
      <c r="X101" s="55"/>
      <c r="Y101" s="55"/>
      <c r="Z101" s="54"/>
      <c r="AA101" s="55"/>
      <c r="AB101" s="55"/>
      <c r="AC101" s="55"/>
      <c r="AD101" s="55"/>
      <c r="AE101" s="55"/>
      <c r="AF101" s="54"/>
      <c r="AG101" s="55"/>
      <c r="AH101" s="55"/>
      <c r="AI101" s="55"/>
      <c r="AJ101" s="55"/>
      <c r="AK101" s="55"/>
      <c r="AL101" s="54"/>
      <c r="AM101" s="55"/>
      <c r="AN101" s="55"/>
      <c r="AO101" s="55"/>
      <c r="AP101" s="55"/>
      <c r="AQ101" s="55"/>
      <c r="AR101" s="54"/>
      <c r="AS101" s="55"/>
      <c r="AT101" s="55"/>
      <c r="AU101" s="55"/>
      <c r="AV101" s="55"/>
      <c r="AW101" s="55"/>
      <c r="AX101" s="54"/>
      <c r="AY101" s="55"/>
      <c r="AZ101" s="55"/>
      <c r="BA101" s="55"/>
      <c r="BB101" s="55"/>
      <c r="BC101" s="55"/>
      <c r="BD101" s="54"/>
      <c r="BE101" s="55"/>
      <c r="BF101" s="55"/>
      <c r="BG101" s="55"/>
      <c r="BH101" s="55"/>
      <c r="BI101" s="55"/>
      <c r="BJ101" s="54"/>
      <c r="BK101" s="55"/>
      <c r="BL101" s="55"/>
      <c r="BM101" s="55"/>
      <c r="BN101" s="55"/>
      <c r="BO101" s="55"/>
      <c r="BP101" s="54"/>
      <c r="BQ101" s="55"/>
      <c r="BR101" s="55"/>
      <c r="BS101" s="55"/>
      <c r="BT101" s="55"/>
      <c r="BU101" s="55"/>
      <c r="BV101" s="54"/>
    </row>
    <row r="102" spans="1:74" ht="21" hidden="1" customHeight="1" x14ac:dyDescent="0.15">
      <c r="A102" s="47"/>
      <c r="B102" s="25"/>
      <c r="C102" s="44"/>
      <c r="D102" s="46"/>
      <c r="E102" s="46"/>
      <c r="F102" s="46"/>
      <c r="G102" s="28">
        <f>T102+Z102+AF102+AL102+AR102+AX102+BD102+BJ102+BP102+BV102</f>
        <v>0</v>
      </c>
      <c r="H102" s="28">
        <f t="shared" ref="H102" si="320">N102+I102</f>
        <v>0</v>
      </c>
      <c r="I102" s="279">
        <f t="shared" ref="I102" si="321">SUM(J102:M102)</f>
        <v>0</v>
      </c>
      <c r="J102" s="279">
        <f t="shared" ref="J102:M102" si="322">O102+U102+AA102+AG102+AM102+AS102+AY102+BE102+BK102+BQ102</f>
        <v>0</v>
      </c>
      <c r="K102" s="279">
        <f t="shared" si="322"/>
        <v>0</v>
      </c>
      <c r="L102" s="279">
        <f t="shared" si="322"/>
        <v>0</v>
      </c>
      <c r="M102" s="279">
        <f t="shared" si="322"/>
        <v>0</v>
      </c>
      <c r="N102" s="279">
        <f t="shared" ref="N102" si="323">S102+Y102+AE102+AK102+AQ102+AW102+BC102+BI102++BO102+BU102</f>
        <v>0</v>
      </c>
      <c r="O102" s="47"/>
      <c r="P102" s="47"/>
      <c r="Q102" s="47"/>
      <c r="R102" s="47"/>
      <c r="S102" s="47"/>
      <c r="T102" s="48">
        <f>SUM(O102:S102)/36</f>
        <v>0</v>
      </c>
      <c r="U102" s="47"/>
      <c r="V102" s="47"/>
      <c r="W102" s="47"/>
      <c r="X102" s="47"/>
      <c r="Y102" s="47"/>
      <c r="Z102" s="48">
        <f>SUM(U102:Y102)/36</f>
        <v>0</v>
      </c>
      <c r="AA102" s="47"/>
      <c r="AB102" s="47"/>
      <c r="AC102" s="47"/>
      <c r="AD102" s="47"/>
      <c r="AE102" s="47"/>
      <c r="AF102" s="48">
        <f>SUM(AA102:AE102)/36</f>
        <v>0</v>
      </c>
      <c r="AG102" s="47"/>
      <c r="AH102" s="47"/>
      <c r="AI102" s="47"/>
      <c r="AJ102" s="47"/>
      <c r="AK102" s="47"/>
      <c r="AL102" s="48">
        <f>SUM(AG102:AK102)/36</f>
        <v>0</v>
      </c>
      <c r="AM102" s="47"/>
      <c r="AN102" s="47"/>
      <c r="AO102" s="47"/>
      <c r="AP102" s="47"/>
      <c r="AQ102" s="47"/>
      <c r="AR102" s="48">
        <f>SUM(AM102:AQ102)/36</f>
        <v>0</v>
      </c>
      <c r="AS102" s="47"/>
      <c r="AT102" s="47"/>
      <c r="AU102" s="47"/>
      <c r="AV102" s="47"/>
      <c r="AW102" s="47"/>
      <c r="AX102" s="48">
        <f>SUM(AS102:AW102)/36</f>
        <v>0</v>
      </c>
      <c r="AY102" s="47"/>
      <c r="AZ102" s="47"/>
      <c r="BA102" s="47"/>
      <c r="BB102" s="47"/>
      <c r="BC102" s="47"/>
      <c r="BD102" s="48">
        <f>SUM(AY102:BC102)/36</f>
        <v>0</v>
      </c>
      <c r="BE102" s="47"/>
      <c r="BF102" s="47"/>
      <c r="BG102" s="47"/>
      <c r="BH102" s="47"/>
      <c r="BI102" s="47"/>
      <c r="BJ102" s="48">
        <f>SUM(BE102:BI102)/36</f>
        <v>0</v>
      </c>
      <c r="BK102" s="47"/>
      <c r="BL102" s="47"/>
      <c r="BM102" s="47"/>
      <c r="BN102" s="47"/>
      <c r="BO102" s="47"/>
      <c r="BP102" s="48">
        <f>SUM(BK102:BO102)/36</f>
        <v>0</v>
      </c>
      <c r="BQ102" s="47"/>
      <c r="BR102" s="47"/>
      <c r="BS102" s="47"/>
      <c r="BT102" s="47"/>
      <c r="BU102" s="47"/>
      <c r="BV102" s="48">
        <f>SUM(BQ102:BU102)/36</f>
        <v>0</v>
      </c>
    </row>
    <row r="103" spans="1:74" ht="35.25" hidden="1" customHeight="1" x14ac:dyDescent="0.15">
      <c r="A103" s="30"/>
      <c r="B103" s="31"/>
      <c r="C103" s="56">
        <f t="shared" ref="C103:BV103" si="324">C102</f>
        <v>0</v>
      </c>
      <c r="D103" s="56">
        <f t="shared" si="324"/>
        <v>0</v>
      </c>
      <c r="E103" s="56">
        <f t="shared" si="324"/>
        <v>0</v>
      </c>
      <c r="F103" s="56">
        <f t="shared" si="324"/>
        <v>0</v>
      </c>
      <c r="G103" s="28">
        <f t="shared" si="324"/>
        <v>0</v>
      </c>
      <c r="H103" s="28">
        <f t="shared" si="324"/>
        <v>0</v>
      </c>
      <c r="I103" s="28">
        <f t="shared" si="324"/>
        <v>0</v>
      </c>
      <c r="J103" s="28">
        <f t="shared" si="324"/>
        <v>0</v>
      </c>
      <c r="K103" s="28">
        <f t="shared" si="324"/>
        <v>0</v>
      </c>
      <c r="L103" s="28">
        <f t="shared" si="324"/>
        <v>0</v>
      </c>
      <c r="M103" s="28">
        <f t="shared" si="324"/>
        <v>0</v>
      </c>
      <c r="N103" s="28">
        <f t="shared" si="324"/>
        <v>0</v>
      </c>
      <c r="O103" s="56">
        <f t="shared" si="324"/>
        <v>0</v>
      </c>
      <c r="P103" s="56">
        <f t="shared" si="324"/>
        <v>0</v>
      </c>
      <c r="Q103" s="56">
        <f t="shared" si="324"/>
        <v>0</v>
      </c>
      <c r="R103" s="56">
        <f t="shared" si="324"/>
        <v>0</v>
      </c>
      <c r="S103" s="56">
        <f t="shared" si="324"/>
        <v>0</v>
      </c>
      <c r="T103" s="28">
        <f t="shared" si="324"/>
        <v>0</v>
      </c>
      <c r="U103" s="56">
        <f t="shared" si="324"/>
        <v>0</v>
      </c>
      <c r="V103" s="56">
        <f t="shared" si="324"/>
        <v>0</v>
      </c>
      <c r="W103" s="56">
        <f t="shared" si="324"/>
        <v>0</v>
      </c>
      <c r="X103" s="56">
        <f t="shared" si="324"/>
        <v>0</v>
      </c>
      <c r="Y103" s="56">
        <f t="shared" si="324"/>
        <v>0</v>
      </c>
      <c r="Z103" s="28">
        <f t="shared" si="324"/>
        <v>0</v>
      </c>
      <c r="AA103" s="56">
        <f t="shared" si="324"/>
        <v>0</v>
      </c>
      <c r="AB103" s="56">
        <f t="shared" si="324"/>
        <v>0</v>
      </c>
      <c r="AC103" s="56">
        <f t="shared" si="324"/>
        <v>0</v>
      </c>
      <c r="AD103" s="56">
        <f t="shared" si="324"/>
        <v>0</v>
      </c>
      <c r="AE103" s="56">
        <f t="shared" si="324"/>
        <v>0</v>
      </c>
      <c r="AF103" s="28">
        <f t="shared" si="324"/>
        <v>0</v>
      </c>
      <c r="AG103" s="56">
        <f t="shared" si="324"/>
        <v>0</v>
      </c>
      <c r="AH103" s="56">
        <f t="shared" si="324"/>
        <v>0</v>
      </c>
      <c r="AI103" s="56">
        <f t="shared" si="324"/>
        <v>0</v>
      </c>
      <c r="AJ103" s="56">
        <f t="shared" si="324"/>
        <v>0</v>
      </c>
      <c r="AK103" s="56">
        <f t="shared" si="324"/>
        <v>0</v>
      </c>
      <c r="AL103" s="28">
        <f t="shared" si="324"/>
        <v>0</v>
      </c>
      <c r="AM103" s="56">
        <f t="shared" si="324"/>
        <v>0</v>
      </c>
      <c r="AN103" s="56">
        <f t="shared" si="324"/>
        <v>0</v>
      </c>
      <c r="AO103" s="56">
        <f t="shared" si="324"/>
        <v>0</v>
      </c>
      <c r="AP103" s="56">
        <f t="shared" si="324"/>
        <v>0</v>
      </c>
      <c r="AQ103" s="56">
        <f t="shared" si="324"/>
        <v>0</v>
      </c>
      <c r="AR103" s="28">
        <f t="shared" si="324"/>
        <v>0</v>
      </c>
      <c r="AS103" s="56">
        <f t="shared" si="324"/>
        <v>0</v>
      </c>
      <c r="AT103" s="56">
        <f t="shared" si="324"/>
        <v>0</v>
      </c>
      <c r="AU103" s="56">
        <f t="shared" si="324"/>
        <v>0</v>
      </c>
      <c r="AV103" s="56">
        <f t="shared" si="324"/>
        <v>0</v>
      </c>
      <c r="AW103" s="56">
        <f t="shared" si="324"/>
        <v>0</v>
      </c>
      <c r="AX103" s="28">
        <f t="shared" si="324"/>
        <v>0</v>
      </c>
      <c r="AY103" s="56">
        <f t="shared" si="324"/>
        <v>0</v>
      </c>
      <c r="AZ103" s="56">
        <f t="shared" si="324"/>
        <v>0</v>
      </c>
      <c r="BA103" s="56">
        <f t="shared" si="324"/>
        <v>0</v>
      </c>
      <c r="BB103" s="56">
        <f t="shared" si="324"/>
        <v>0</v>
      </c>
      <c r="BC103" s="56">
        <f t="shared" si="324"/>
        <v>0</v>
      </c>
      <c r="BD103" s="28">
        <f t="shared" si="324"/>
        <v>0</v>
      </c>
      <c r="BE103" s="56">
        <f t="shared" si="324"/>
        <v>0</v>
      </c>
      <c r="BF103" s="56">
        <f t="shared" si="324"/>
        <v>0</v>
      </c>
      <c r="BG103" s="56">
        <f t="shared" si="324"/>
        <v>0</v>
      </c>
      <c r="BH103" s="56">
        <f t="shared" si="324"/>
        <v>0</v>
      </c>
      <c r="BI103" s="56">
        <f t="shared" si="324"/>
        <v>0</v>
      </c>
      <c r="BJ103" s="28">
        <f t="shared" si="324"/>
        <v>0</v>
      </c>
      <c r="BK103" s="56">
        <f t="shared" si="324"/>
        <v>0</v>
      </c>
      <c r="BL103" s="56">
        <f t="shared" si="324"/>
        <v>0</v>
      </c>
      <c r="BM103" s="56">
        <f t="shared" si="324"/>
        <v>0</v>
      </c>
      <c r="BN103" s="56">
        <f t="shared" si="324"/>
        <v>0</v>
      </c>
      <c r="BO103" s="56">
        <f t="shared" si="324"/>
        <v>0</v>
      </c>
      <c r="BP103" s="28">
        <f t="shared" si="324"/>
        <v>0</v>
      </c>
      <c r="BQ103" s="56">
        <f t="shared" si="324"/>
        <v>0</v>
      </c>
      <c r="BR103" s="56">
        <f t="shared" si="324"/>
        <v>0</v>
      </c>
      <c r="BS103" s="56">
        <f t="shared" si="324"/>
        <v>0</v>
      </c>
      <c r="BT103" s="56">
        <f t="shared" si="324"/>
        <v>0</v>
      </c>
      <c r="BU103" s="56">
        <f t="shared" si="324"/>
        <v>0</v>
      </c>
      <c r="BV103" s="28">
        <f t="shared" si="324"/>
        <v>0</v>
      </c>
    </row>
    <row r="104" spans="1:74" ht="10.5" hidden="1" customHeight="1" x14ac:dyDescent="0.15">
      <c r="A104" s="32" t="s">
        <v>71</v>
      </c>
      <c r="B104" s="57"/>
      <c r="C104" s="32"/>
      <c r="D104" s="32"/>
      <c r="E104" s="32"/>
      <c r="F104" s="32"/>
      <c r="G104" s="33"/>
      <c r="H104" s="33"/>
      <c r="I104" s="33"/>
      <c r="J104" s="33"/>
      <c r="K104" s="33"/>
      <c r="L104" s="33"/>
      <c r="M104" s="33"/>
      <c r="N104" s="33"/>
      <c r="O104" s="32"/>
      <c r="P104" s="32"/>
      <c r="Q104" s="32"/>
      <c r="R104" s="32"/>
      <c r="S104" s="32"/>
      <c r="T104" s="33"/>
      <c r="U104" s="32"/>
      <c r="V104" s="32"/>
      <c r="W104" s="32"/>
      <c r="X104" s="32"/>
      <c r="Y104" s="32"/>
      <c r="Z104" s="33"/>
      <c r="AA104" s="32"/>
      <c r="AB104" s="32"/>
      <c r="AC104" s="32"/>
      <c r="AD104" s="32"/>
      <c r="AE104" s="32"/>
      <c r="AF104" s="33"/>
      <c r="AG104" s="32"/>
      <c r="AH104" s="32"/>
      <c r="AI104" s="32"/>
      <c r="AJ104" s="32"/>
      <c r="AK104" s="32"/>
      <c r="AL104" s="33"/>
      <c r="AM104" s="32"/>
      <c r="AN104" s="32"/>
      <c r="AO104" s="32"/>
      <c r="AP104" s="32"/>
      <c r="AQ104" s="32"/>
      <c r="AR104" s="33"/>
      <c r="AS104" s="32"/>
      <c r="AT104" s="32"/>
      <c r="AU104" s="32"/>
      <c r="AV104" s="32"/>
      <c r="AW104" s="32"/>
      <c r="AX104" s="33"/>
      <c r="AY104" s="32"/>
      <c r="AZ104" s="32"/>
      <c r="BA104" s="32"/>
      <c r="BB104" s="32"/>
      <c r="BC104" s="32"/>
      <c r="BD104" s="33"/>
      <c r="BE104" s="32"/>
      <c r="BF104" s="32"/>
      <c r="BG104" s="32"/>
      <c r="BH104" s="32"/>
      <c r="BI104" s="32"/>
      <c r="BJ104" s="33"/>
      <c r="BK104" s="32"/>
      <c r="BL104" s="32"/>
      <c r="BM104" s="32"/>
      <c r="BN104" s="32"/>
      <c r="BO104" s="32"/>
      <c r="BP104" s="33"/>
      <c r="BQ104" s="32"/>
      <c r="BR104" s="32"/>
      <c r="BS104" s="32"/>
      <c r="BT104" s="32"/>
      <c r="BU104" s="32"/>
      <c r="BV104" s="33"/>
    </row>
    <row r="105" spans="1:74" ht="10.5" hidden="1" customHeight="1" thickBot="1" x14ac:dyDescent="0.2">
      <c r="A105" s="22"/>
      <c r="B105" s="58"/>
      <c r="C105" s="22"/>
      <c r="D105" s="22"/>
      <c r="E105" s="22"/>
      <c r="F105" s="22"/>
      <c r="G105" s="21"/>
      <c r="H105" s="21"/>
      <c r="I105" s="21"/>
      <c r="J105" s="21"/>
      <c r="K105" s="21"/>
      <c r="L105" s="21"/>
      <c r="M105" s="21"/>
      <c r="N105" s="21"/>
      <c r="O105" s="22"/>
      <c r="P105" s="22"/>
      <c r="Q105" s="22"/>
      <c r="R105" s="22"/>
      <c r="S105" s="22"/>
      <c r="T105" s="21"/>
      <c r="U105" s="22"/>
      <c r="V105" s="22"/>
      <c r="W105" s="22"/>
      <c r="X105" s="22"/>
      <c r="Y105" s="22"/>
      <c r="Z105" s="21"/>
      <c r="AA105" s="22"/>
      <c r="AB105" s="22"/>
      <c r="AC105" s="22"/>
      <c r="AD105" s="22"/>
      <c r="AE105" s="22"/>
      <c r="AF105" s="21"/>
      <c r="AG105" s="22"/>
      <c r="AH105" s="22"/>
      <c r="AI105" s="22"/>
      <c r="AJ105" s="22"/>
      <c r="AK105" s="22"/>
      <c r="AL105" s="21"/>
      <c r="AM105" s="22"/>
      <c r="AN105" s="22"/>
      <c r="AO105" s="22"/>
      <c r="AP105" s="22"/>
      <c r="AQ105" s="22"/>
      <c r="AR105" s="21"/>
      <c r="AS105" s="22"/>
      <c r="AT105" s="22"/>
      <c r="AU105" s="22"/>
      <c r="AV105" s="22"/>
      <c r="AW105" s="22"/>
      <c r="AX105" s="21"/>
      <c r="AY105" s="22"/>
      <c r="AZ105" s="22"/>
      <c r="BA105" s="22"/>
      <c r="BB105" s="22"/>
      <c r="BC105" s="22"/>
      <c r="BD105" s="21"/>
      <c r="BE105" s="22"/>
      <c r="BF105" s="22"/>
      <c r="BG105" s="22"/>
      <c r="BH105" s="22"/>
      <c r="BI105" s="22"/>
      <c r="BJ105" s="21"/>
      <c r="BK105" s="22"/>
      <c r="BL105" s="22"/>
      <c r="BM105" s="22"/>
      <c r="BN105" s="22"/>
      <c r="BO105" s="22"/>
      <c r="BP105" s="21"/>
      <c r="BQ105" s="22"/>
      <c r="BR105" s="22"/>
      <c r="BS105" s="22"/>
      <c r="BT105" s="22"/>
      <c r="BU105" s="22"/>
      <c r="BV105" s="21"/>
    </row>
    <row r="106" spans="1:74" ht="10.5" hidden="1" customHeight="1" thickBot="1" x14ac:dyDescent="0.2">
      <c r="A106" s="51" t="s">
        <v>90</v>
      </c>
      <c r="B106" s="52"/>
      <c r="C106" s="53"/>
      <c r="D106" s="53"/>
      <c r="E106" s="53"/>
      <c r="F106" s="53"/>
      <c r="G106" s="54"/>
      <c r="H106" s="54"/>
      <c r="I106" s="54"/>
      <c r="J106" s="54"/>
      <c r="K106" s="54"/>
      <c r="L106" s="54"/>
      <c r="M106" s="54"/>
      <c r="N106" s="54"/>
      <c r="O106" s="55"/>
      <c r="P106" s="55"/>
      <c r="Q106" s="55"/>
      <c r="R106" s="55"/>
      <c r="S106" s="55"/>
      <c r="T106" s="54"/>
      <c r="U106" s="55"/>
      <c r="V106" s="55"/>
      <c r="W106" s="55"/>
      <c r="X106" s="55"/>
      <c r="Y106" s="55"/>
      <c r="Z106" s="54"/>
      <c r="AA106" s="55"/>
      <c r="AB106" s="55"/>
      <c r="AC106" s="55"/>
      <c r="AD106" s="55"/>
      <c r="AE106" s="55"/>
      <c r="AF106" s="54"/>
      <c r="AG106" s="55"/>
      <c r="AH106" s="55"/>
      <c r="AI106" s="55"/>
      <c r="AJ106" s="55"/>
      <c r="AK106" s="55"/>
      <c r="AL106" s="54"/>
      <c r="AM106" s="55"/>
      <c r="AN106" s="55"/>
      <c r="AO106" s="55"/>
      <c r="AP106" s="55"/>
      <c r="AQ106" s="55"/>
      <c r="AR106" s="54"/>
      <c r="AS106" s="55"/>
      <c r="AT106" s="55"/>
      <c r="AU106" s="55"/>
      <c r="AV106" s="55"/>
      <c r="AW106" s="55"/>
      <c r="AX106" s="54"/>
      <c r="AY106" s="55"/>
      <c r="AZ106" s="55"/>
      <c r="BA106" s="55"/>
      <c r="BB106" s="55"/>
      <c r="BC106" s="55"/>
      <c r="BD106" s="54"/>
      <c r="BE106" s="55"/>
      <c r="BF106" s="55"/>
      <c r="BG106" s="55"/>
      <c r="BH106" s="55"/>
      <c r="BI106" s="55"/>
      <c r="BJ106" s="54"/>
      <c r="BK106" s="55"/>
      <c r="BL106" s="55"/>
      <c r="BM106" s="55"/>
      <c r="BN106" s="55"/>
      <c r="BO106" s="55"/>
      <c r="BP106" s="54"/>
      <c r="BQ106" s="55"/>
      <c r="BR106" s="55"/>
      <c r="BS106" s="55"/>
      <c r="BT106" s="55"/>
      <c r="BU106" s="55"/>
      <c r="BV106" s="54"/>
    </row>
    <row r="107" spans="1:74" ht="30" hidden="1" customHeight="1" x14ac:dyDescent="0.15">
      <c r="A107" s="47"/>
      <c r="B107" s="25"/>
      <c r="C107" s="44"/>
      <c r="D107" s="46"/>
      <c r="E107" s="46"/>
      <c r="F107" s="46"/>
      <c r="G107" s="28">
        <f>T107+Z107+AF107+AL107+AR107+AX107+BD107+BJ107+BP107+BV107</f>
        <v>0</v>
      </c>
      <c r="H107" s="28">
        <f t="shared" ref="H107" si="325">N107+I107</f>
        <v>0</v>
      </c>
      <c r="I107" s="279">
        <f t="shared" ref="I107" si="326">SUM(J107:M107)</f>
        <v>0</v>
      </c>
      <c r="J107" s="279">
        <f t="shared" ref="J107:M107" si="327">O107+U107+AA107+AG107+AM107+AS107+AY107+BE107+BK107+BQ107</f>
        <v>0</v>
      </c>
      <c r="K107" s="279">
        <f t="shared" si="327"/>
        <v>0</v>
      </c>
      <c r="L107" s="279">
        <f t="shared" si="327"/>
        <v>0</v>
      </c>
      <c r="M107" s="279">
        <f t="shared" si="327"/>
        <v>0</v>
      </c>
      <c r="N107" s="279">
        <f t="shared" ref="N107" si="328">S107+Y107+AE107+AK107+AQ107+AW107+BC107+BI107++BO107+BU107</f>
        <v>0</v>
      </c>
      <c r="O107" s="47"/>
      <c r="P107" s="47"/>
      <c r="Q107" s="47"/>
      <c r="R107" s="47"/>
      <c r="S107" s="47"/>
      <c r="T107" s="48">
        <f>SUM(O107:S107)/36</f>
        <v>0</v>
      </c>
      <c r="U107" s="47"/>
      <c r="V107" s="47"/>
      <c r="W107" s="47"/>
      <c r="X107" s="47"/>
      <c r="Y107" s="47"/>
      <c r="Z107" s="48">
        <f>SUM(U107:Y107)/36</f>
        <v>0</v>
      </c>
      <c r="AA107" s="47"/>
      <c r="AB107" s="47"/>
      <c r="AC107" s="47"/>
      <c r="AD107" s="47"/>
      <c r="AE107" s="47"/>
      <c r="AF107" s="48">
        <f>SUM(AA107:AE107)/36</f>
        <v>0</v>
      </c>
      <c r="AG107" s="47"/>
      <c r="AH107" s="47"/>
      <c r="AI107" s="47"/>
      <c r="AJ107" s="47"/>
      <c r="AK107" s="47"/>
      <c r="AL107" s="48">
        <f>SUM(AG107:AK107)/36</f>
        <v>0</v>
      </c>
      <c r="AM107" s="47"/>
      <c r="AN107" s="47"/>
      <c r="AO107" s="47"/>
      <c r="AP107" s="47"/>
      <c r="AQ107" s="47"/>
      <c r="AR107" s="48">
        <f>SUM(AM107:AQ107)/36</f>
        <v>0</v>
      </c>
      <c r="AS107" s="47"/>
      <c r="AT107" s="47"/>
      <c r="AU107" s="47"/>
      <c r="AV107" s="47"/>
      <c r="AW107" s="47"/>
      <c r="AX107" s="48">
        <f>SUM(AS107:AW107)/36</f>
        <v>0</v>
      </c>
      <c r="AY107" s="47"/>
      <c r="AZ107" s="47"/>
      <c r="BA107" s="47"/>
      <c r="BB107" s="47"/>
      <c r="BC107" s="47"/>
      <c r="BD107" s="48">
        <f>SUM(AY107:BC107)/36</f>
        <v>0</v>
      </c>
      <c r="BE107" s="47"/>
      <c r="BF107" s="47"/>
      <c r="BG107" s="47"/>
      <c r="BH107" s="47"/>
      <c r="BI107" s="47"/>
      <c r="BJ107" s="48">
        <f>SUM(BE107:BI107)/36</f>
        <v>0</v>
      </c>
      <c r="BK107" s="47"/>
      <c r="BL107" s="47"/>
      <c r="BM107" s="47"/>
      <c r="BN107" s="47"/>
      <c r="BO107" s="47"/>
      <c r="BP107" s="48">
        <f>SUM(BK107:BO107)/36</f>
        <v>0</v>
      </c>
      <c r="BQ107" s="47"/>
      <c r="BR107" s="47"/>
      <c r="BS107" s="47"/>
      <c r="BT107" s="47"/>
      <c r="BU107" s="47"/>
      <c r="BV107" s="48">
        <f>SUM(BQ107:BU107)/36</f>
        <v>0</v>
      </c>
    </row>
    <row r="108" spans="1:74" ht="36.75" hidden="1" customHeight="1" x14ac:dyDescent="0.15">
      <c r="A108" s="30"/>
      <c r="B108" s="31"/>
      <c r="C108" s="56">
        <f t="shared" ref="C108:BV108" si="329">C107</f>
        <v>0</v>
      </c>
      <c r="D108" s="56">
        <f t="shared" si="329"/>
        <v>0</v>
      </c>
      <c r="E108" s="56">
        <f t="shared" si="329"/>
        <v>0</v>
      </c>
      <c r="F108" s="56">
        <f t="shared" si="329"/>
        <v>0</v>
      </c>
      <c r="G108" s="28">
        <f t="shared" si="329"/>
        <v>0</v>
      </c>
      <c r="H108" s="28">
        <f t="shared" si="329"/>
        <v>0</v>
      </c>
      <c r="I108" s="28">
        <f t="shared" si="329"/>
        <v>0</v>
      </c>
      <c r="J108" s="28">
        <f t="shared" si="329"/>
        <v>0</v>
      </c>
      <c r="K108" s="28">
        <f t="shared" si="329"/>
        <v>0</v>
      </c>
      <c r="L108" s="28">
        <f t="shared" si="329"/>
        <v>0</v>
      </c>
      <c r="M108" s="28">
        <f t="shared" si="329"/>
        <v>0</v>
      </c>
      <c r="N108" s="28">
        <f t="shared" si="329"/>
        <v>0</v>
      </c>
      <c r="O108" s="56">
        <f t="shared" si="329"/>
        <v>0</v>
      </c>
      <c r="P108" s="56">
        <f t="shared" si="329"/>
        <v>0</v>
      </c>
      <c r="Q108" s="56">
        <f t="shared" si="329"/>
        <v>0</v>
      </c>
      <c r="R108" s="56">
        <f t="shared" si="329"/>
        <v>0</v>
      </c>
      <c r="S108" s="56">
        <f t="shared" si="329"/>
        <v>0</v>
      </c>
      <c r="T108" s="28">
        <f t="shared" si="329"/>
        <v>0</v>
      </c>
      <c r="U108" s="56">
        <f t="shared" si="329"/>
        <v>0</v>
      </c>
      <c r="V108" s="56">
        <f t="shared" si="329"/>
        <v>0</v>
      </c>
      <c r="W108" s="56">
        <f t="shared" si="329"/>
        <v>0</v>
      </c>
      <c r="X108" s="56">
        <f t="shared" si="329"/>
        <v>0</v>
      </c>
      <c r="Y108" s="56">
        <f t="shared" si="329"/>
        <v>0</v>
      </c>
      <c r="Z108" s="28">
        <f t="shared" si="329"/>
        <v>0</v>
      </c>
      <c r="AA108" s="56">
        <f t="shared" si="329"/>
        <v>0</v>
      </c>
      <c r="AB108" s="56">
        <f t="shared" si="329"/>
        <v>0</v>
      </c>
      <c r="AC108" s="56">
        <f t="shared" si="329"/>
        <v>0</v>
      </c>
      <c r="AD108" s="56">
        <f t="shared" si="329"/>
        <v>0</v>
      </c>
      <c r="AE108" s="56">
        <f t="shared" si="329"/>
        <v>0</v>
      </c>
      <c r="AF108" s="28">
        <f t="shared" si="329"/>
        <v>0</v>
      </c>
      <c r="AG108" s="56">
        <f t="shared" si="329"/>
        <v>0</v>
      </c>
      <c r="AH108" s="56">
        <f t="shared" si="329"/>
        <v>0</v>
      </c>
      <c r="AI108" s="56">
        <f t="shared" si="329"/>
        <v>0</v>
      </c>
      <c r="AJ108" s="56">
        <f t="shared" si="329"/>
        <v>0</v>
      </c>
      <c r="AK108" s="56">
        <f t="shared" si="329"/>
        <v>0</v>
      </c>
      <c r="AL108" s="28">
        <f t="shared" si="329"/>
        <v>0</v>
      </c>
      <c r="AM108" s="56">
        <f t="shared" si="329"/>
        <v>0</v>
      </c>
      <c r="AN108" s="56">
        <f t="shared" si="329"/>
        <v>0</v>
      </c>
      <c r="AO108" s="56">
        <f t="shared" si="329"/>
        <v>0</v>
      </c>
      <c r="AP108" s="56">
        <f t="shared" si="329"/>
        <v>0</v>
      </c>
      <c r="AQ108" s="56">
        <f t="shared" si="329"/>
        <v>0</v>
      </c>
      <c r="AR108" s="28">
        <f t="shared" si="329"/>
        <v>0</v>
      </c>
      <c r="AS108" s="56">
        <f t="shared" si="329"/>
        <v>0</v>
      </c>
      <c r="AT108" s="56">
        <f t="shared" si="329"/>
        <v>0</v>
      </c>
      <c r="AU108" s="56">
        <f t="shared" si="329"/>
        <v>0</v>
      </c>
      <c r="AV108" s="56">
        <f t="shared" si="329"/>
        <v>0</v>
      </c>
      <c r="AW108" s="56">
        <f t="shared" si="329"/>
        <v>0</v>
      </c>
      <c r="AX108" s="28">
        <f t="shared" si="329"/>
        <v>0</v>
      </c>
      <c r="AY108" s="56">
        <f t="shared" si="329"/>
        <v>0</v>
      </c>
      <c r="AZ108" s="56">
        <f t="shared" si="329"/>
        <v>0</v>
      </c>
      <c r="BA108" s="56">
        <f t="shared" si="329"/>
        <v>0</v>
      </c>
      <c r="BB108" s="56">
        <f t="shared" si="329"/>
        <v>0</v>
      </c>
      <c r="BC108" s="56">
        <f t="shared" si="329"/>
        <v>0</v>
      </c>
      <c r="BD108" s="28">
        <f t="shared" si="329"/>
        <v>0</v>
      </c>
      <c r="BE108" s="56">
        <f t="shared" si="329"/>
        <v>0</v>
      </c>
      <c r="BF108" s="56">
        <f t="shared" si="329"/>
        <v>0</v>
      </c>
      <c r="BG108" s="56">
        <f t="shared" si="329"/>
        <v>0</v>
      </c>
      <c r="BH108" s="56">
        <f t="shared" si="329"/>
        <v>0</v>
      </c>
      <c r="BI108" s="56">
        <f t="shared" si="329"/>
        <v>0</v>
      </c>
      <c r="BJ108" s="28">
        <f t="shared" si="329"/>
        <v>0</v>
      </c>
      <c r="BK108" s="56">
        <f t="shared" si="329"/>
        <v>0</v>
      </c>
      <c r="BL108" s="56">
        <f t="shared" si="329"/>
        <v>0</v>
      </c>
      <c r="BM108" s="56">
        <f t="shared" si="329"/>
        <v>0</v>
      </c>
      <c r="BN108" s="56">
        <f t="shared" si="329"/>
        <v>0</v>
      </c>
      <c r="BO108" s="56">
        <f t="shared" si="329"/>
        <v>0</v>
      </c>
      <c r="BP108" s="28">
        <f t="shared" si="329"/>
        <v>0</v>
      </c>
      <c r="BQ108" s="56">
        <f t="shared" si="329"/>
        <v>0</v>
      </c>
      <c r="BR108" s="56">
        <f t="shared" si="329"/>
        <v>0</v>
      </c>
      <c r="BS108" s="56">
        <f t="shared" si="329"/>
        <v>0</v>
      </c>
      <c r="BT108" s="56">
        <f t="shared" si="329"/>
        <v>0</v>
      </c>
      <c r="BU108" s="56">
        <f t="shared" si="329"/>
        <v>0</v>
      </c>
      <c r="BV108" s="28">
        <f t="shared" si="329"/>
        <v>0</v>
      </c>
    </row>
    <row r="109" spans="1:74" ht="9" hidden="1" customHeight="1" x14ac:dyDescent="0.15">
      <c r="A109" s="32" t="s">
        <v>71</v>
      </c>
      <c r="B109" s="57"/>
      <c r="C109" s="32"/>
      <c r="D109" s="32"/>
      <c r="E109" s="32"/>
      <c r="F109" s="32"/>
      <c r="G109" s="33"/>
      <c r="H109" s="33"/>
      <c r="I109" s="33"/>
      <c r="J109" s="33"/>
      <c r="K109" s="33"/>
      <c r="L109" s="33"/>
      <c r="M109" s="33"/>
      <c r="N109" s="33"/>
      <c r="O109" s="32"/>
      <c r="P109" s="32"/>
      <c r="Q109" s="32"/>
      <c r="R109" s="32"/>
      <c r="S109" s="32"/>
      <c r="T109" s="33"/>
      <c r="U109" s="32"/>
      <c r="V109" s="32"/>
      <c r="W109" s="32"/>
      <c r="X109" s="32"/>
      <c r="Y109" s="32"/>
      <c r="Z109" s="33"/>
      <c r="AA109" s="32"/>
      <c r="AB109" s="32"/>
      <c r="AC109" s="32"/>
      <c r="AD109" s="32"/>
      <c r="AE109" s="32"/>
      <c r="AF109" s="33"/>
      <c r="AG109" s="32"/>
      <c r="AH109" s="32"/>
      <c r="AI109" s="32"/>
      <c r="AJ109" s="32"/>
      <c r="AK109" s="32"/>
      <c r="AL109" s="33"/>
      <c r="AM109" s="32"/>
      <c r="AN109" s="32"/>
      <c r="AO109" s="32"/>
      <c r="AP109" s="32"/>
      <c r="AQ109" s="32"/>
      <c r="AR109" s="33"/>
      <c r="AS109" s="32"/>
      <c r="AT109" s="32"/>
      <c r="AU109" s="32"/>
      <c r="AV109" s="32"/>
      <c r="AW109" s="32"/>
      <c r="AX109" s="33"/>
      <c r="AY109" s="32"/>
      <c r="AZ109" s="32"/>
      <c r="BA109" s="32"/>
      <c r="BB109" s="32"/>
      <c r="BC109" s="32"/>
      <c r="BD109" s="33"/>
      <c r="BE109" s="32"/>
      <c r="BF109" s="32"/>
      <c r="BG109" s="32"/>
      <c r="BH109" s="32"/>
      <c r="BI109" s="32"/>
      <c r="BJ109" s="33"/>
      <c r="BK109" s="32"/>
      <c r="BL109" s="32"/>
      <c r="BM109" s="32"/>
      <c r="BN109" s="32"/>
      <c r="BO109" s="32"/>
      <c r="BP109" s="33"/>
      <c r="BQ109" s="32"/>
      <c r="BR109" s="32"/>
      <c r="BS109" s="32"/>
      <c r="BT109" s="32"/>
      <c r="BU109" s="32"/>
      <c r="BV109" s="33"/>
    </row>
    <row r="110" spans="1:74" ht="7.5" customHeight="1" x14ac:dyDescent="0.15">
      <c r="A110" s="22"/>
      <c r="B110" s="58"/>
      <c r="C110" s="22"/>
      <c r="D110" s="22"/>
      <c r="E110" s="22"/>
      <c r="F110" s="22"/>
      <c r="G110" s="21"/>
      <c r="H110" s="21"/>
      <c r="I110" s="21"/>
      <c r="J110" s="21"/>
      <c r="K110" s="21"/>
      <c r="L110" s="21"/>
      <c r="M110" s="21"/>
      <c r="N110" s="21"/>
      <c r="O110" s="22"/>
      <c r="P110" s="22"/>
      <c r="Q110" s="22"/>
      <c r="R110" s="22"/>
      <c r="S110" s="22"/>
      <c r="T110" s="21"/>
      <c r="U110" s="22"/>
      <c r="V110" s="22"/>
      <c r="W110" s="22"/>
      <c r="X110" s="22"/>
      <c r="Y110" s="22"/>
      <c r="Z110" s="21"/>
      <c r="AA110" s="22"/>
      <c r="AB110" s="22"/>
      <c r="AC110" s="22"/>
      <c r="AD110" s="22"/>
      <c r="AE110" s="22"/>
      <c r="AF110" s="21"/>
      <c r="AG110" s="22"/>
      <c r="AH110" s="22"/>
      <c r="AI110" s="22"/>
      <c r="AJ110" s="22"/>
      <c r="AK110" s="22"/>
      <c r="AL110" s="21"/>
      <c r="AM110" s="22"/>
      <c r="AN110" s="22"/>
      <c r="AO110" s="22"/>
      <c r="AP110" s="22"/>
      <c r="AQ110" s="22"/>
      <c r="AR110" s="21"/>
      <c r="AS110" s="22"/>
      <c r="AT110" s="22"/>
      <c r="AU110" s="22"/>
      <c r="AV110" s="22"/>
      <c r="AW110" s="22"/>
      <c r="AX110" s="21"/>
      <c r="AY110" s="22"/>
      <c r="AZ110" s="22"/>
      <c r="BA110" s="22"/>
      <c r="BB110" s="22"/>
      <c r="BC110" s="22"/>
      <c r="BD110" s="21"/>
      <c r="BE110" s="22"/>
      <c r="BF110" s="22"/>
      <c r="BG110" s="22"/>
      <c r="BH110" s="22"/>
      <c r="BI110" s="22"/>
      <c r="BJ110" s="21"/>
      <c r="BK110" s="22"/>
      <c r="BL110" s="22"/>
      <c r="BM110" s="22"/>
      <c r="BN110" s="22"/>
      <c r="BO110" s="22"/>
      <c r="BP110" s="21"/>
      <c r="BQ110" s="22"/>
      <c r="BR110" s="22"/>
      <c r="BS110" s="22"/>
      <c r="BT110" s="22"/>
      <c r="BU110" s="22"/>
      <c r="BV110" s="21"/>
    </row>
    <row r="111" spans="1:74" ht="10.5" hidden="1" customHeight="1" thickBot="1" x14ac:dyDescent="0.2">
      <c r="A111" s="51" t="s">
        <v>91</v>
      </c>
      <c r="B111" s="52"/>
      <c r="C111" s="53"/>
      <c r="D111" s="53"/>
      <c r="E111" s="53"/>
      <c r="F111" s="53"/>
      <c r="G111" s="54"/>
      <c r="H111" s="54"/>
      <c r="I111" s="54"/>
      <c r="J111" s="54"/>
      <c r="K111" s="54"/>
      <c r="L111" s="54"/>
      <c r="M111" s="54"/>
      <c r="N111" s="54"/>
      <c r="O111" s="55"/>
      <c r="P111" s="55"/>
      <c r="Q111" s="55"/>
      <c r="R111" s="55"/>
      <c r="S111" s="55"/>
      <c r="T111" s="54"/>
      <c r="U111" s="55"/>
      <c r="V111" s="55"/>
      <c r="W111" s="55"/>
      <c r="X111" s="55"/>
      <c r="Y111" s="55"/>
      <c r="Z111" s="54"/>
      <c r="AA111" s="55"/>
      <c r="AB111" s="55"/>
      <c r="AC111" s="55"/>
      <c r="AD111" s="55"/>
      <c r="AE111" s="55"/>
      <c r="AF111" s="54"/>
      <c r="AG111" s="55"/>
      <c r="AH111" s="55"/>
      <c r="AI111" s="55"/>
      <c r="AJ111" s="55"/>
      <c r="AK111" s="55"/>
      <c r="AL111" s="54"/>
      <c r="AM111" s="55"/>
      <c r="AN111" s="55"/>
      <c r="AO111" s="55"/>
      <c r="AP111" s="55"/>
      <c r="AQ111" s="55"/>
      <c r="AR111" s="54"/>
      <c r="AS111" s="55"/>
      <c r="AT111" s="55"/>
      <c r="AU111" s="55"/>
      <c r="AV111" s="55"/>
      <c r="AW111" s="55"/>
      <c r="AX111" s="54"/>
      <c r="AY111" s="55"/>
      <c r="AZ111" s="55"/>
      <c r="BA111" s="55"/>
      <c r="BB111" s="55"/>
      <c r="BC111" s="55"/>
      <c r="BD111" s="54"/>
      <c r="BE111" s="55"/>
      <c r="BF111" s="55"/>
      <c r="BG111" s="55"/>
      <c r="BH111" s="55"/>
      <c r="BI111" s="55"/>
      <c r="BJ111" s="54"/>
      <c r="BK111" s="55"/>
      <c r="BL111" s="55"/>
      <c r="BM111" s="55"/>
      <c r="BN111" s="55"/>
      <c r="BO111" s="55"/>
      <c r="BP111" s="54"/>
      <c r="BQ111" s="55"/>
      <c r="BR111" s="55"/>
      <c r="BS111" s="55"/>
      <c r="BT111" s="55"/>
      <c r="BU111" s="55"/>
      <c r="BV111" s="54"/>
    </row>
    <row r="112" spans="1:74" ht="21" hidden="1" customHeight="1" x14ac:dyDescent="0.15">
      <c r="A112" s="47" t="s">
        <v>83</v>
      </c>
      <c r="B112" s="25"/>
      <c r="C112" s="44"/>
      <c r="D112" s="46"/>
      <c r="E112" s="46"/>
      <c r="F112" s="46"/>
      <c r="G112" s="28">
        <f>T112+Z112+AF112+AL112+AR112+AX112+BD112+BJ112+BP112+BV112</f>
        <v>0</v>
      </c>
      <c r="H112" s="28">
        <f t="shared" ref="H112" si="330">N112+I112</f>
        <v>0</v>
      </c>
      <c r="I112" s="279">
        <f t="shared" ref="I112" si="331">SUM(J112:M112)</f>
        <v>0</v>
      </c>
      <c r="J112" s="279">
        <f t="shared" ref="J112:M112" si="332">O112+U112+AA112+AG112+AM112+AS112+AY112+BE112+BK112+BQ112</f>
        <v>0</v>
      </c>
      <c r="K112" s="279">
        <f t="shared" si="332"/>
        <v>0</v>
      </c>
      <c r="L112" s="279">
        <f t="shared" si="332"/>
        <v>0</v>
      </c>
      <c r="M112" s="279">
        <f t="shared" si="332"/>
        <v>0</v>
      </c>
      <c r="N112" s="279">
        <f t="shared" ref="N112" si="333">S112+Y112+AE112+AK112+AQ112+AW112+BC112+BI112++BO112+BU112</f>
        <v>0</v>
      </c>
      <c r="O112" s="47"/>
      <c r="P112" s="47"/>
      <c r="Q112" s="47"/>
      <c r="R112" s="47"/>
      <c r="S112" s="47"/>
      <c r="T112" s="48">
        <f>SUM(O112:S112)/36</f>
        <v>0</v>
      </c>
      <c r="U112" s="47"/>
      <c r="V112" s="47"/>
      <c r="W112" s="47"/>
      <c r="X112" s="47"/>
      <c r="Y112" s="47"/>
      <c r="Z112" s="48">
        <f>SUM(U112:Y112)/36</f>
        <v>0</v>
      </c>
      <c r="AA112" s="47"/>
      <c r="AB112" s="47"/>
      <c r="AC112" s="47"/>
      <c r="AD112" s="47"/>
      <c r="AE112" s="47"/>
      <c r="AF112" s="48">
        <f>SUM(AA112:AE112)/36</f>
        <v>0</v>
      </c>
      <c r="AG112" s="47"/>
      <c r="AH112" s="47"/>
      <c r="AI112" s="47"/>
      <c r="AJ112" s="47"/>
      <c r="AK112" s="47"/>
      <c r="AL112" s="48">
        <f>SUM(AG112:AK112)/36</f>
        <v>0</v>
      </c>
      <c r="AM112" s="47"/>
      <c r="AN112" s="47"/>
      <c r="AO112" s="47"/>
      <c r="AP112" s="47"/>
      <c r="AQ112" s="47"/>
      <c r="AR112" s="48">
        <f>SUM(AM112:AQ112)/36</f>
        <v>0</v>
      </c>
      <c r="AS112" s="47"/>
      <c r="AT112" s="47"/>
      <c r="AU112" s="47"/>
      <c r="AV112" s="47"/>
      <c r="AW112" s="47"/>
      <c r="AX112" s="48">
        <f>SUM(AS112:AW112)/36</f>
        <v>0</v>
      </c>
      <c r="AY112" s="47"/>
      <c r="AZ112" s="47"/>
      <c r="BA112" s="47"/>
      <c r="BB112" s="47"/>
      <c r="BC112" s="47"/>
      <c r="BD112" s="48">
        <f>SUM(AY112:BC112)/36</f>
        <v>0</v>
      </c>
      <c r="BE112" s="47"/>
      <c r="BF112" s="47"/>
      <c r="BG112" s="47"/>
      <c r="BH112" s="47"/>
      <c r="BI112" s="47"/>
      <c r="BJ112" s="48">
        <f>SUM(BE112:BI112)/36</f>
        <v>0</v>
      </c>
      <c r="BK112" s="47"/>
      <c r="BL112" s="47"/>
      <c r="BM112" s="47"/>
      <c r="BN112" s="47"/>
      <c r="BO112" s="47"/>
      <c r="BP112" s="48">
        <f>SUM(BK112:BO112)/36</f>
        <v>0</v>
      </c>
      <c r="BQ112" s="47"/>
      <c r="BR112" s="47"/>
      <c r="BS112" s="47"/>
      <c r="BT112" s="47"/>
      <c r="BU112" s="47"/>
      <c r="BV112" s="48">
        <f>SUM(BQ112:BU112)/36</f>
        <v>0</v>
      </c>
    </row>
    <row r="113" spans="1:74" ht="21" hidden="1" customHeight="1" x14ac:dyDescent="0.15">
      <c r="A113" s="30" t="s">
        <v>84</v>
      </c>
      <c r="B113" s="31"/>
      <c r="C113" s="56">
        <f t="shared" ref="C113:BV113" si="334">C112</f>
        <v>0</v>
      </c>
      <c r="D113" s="56">
        <f t="shared" si="334"/>
        <v>0</v>
      </c>
      <c r="E113" s="56">
        <f t="shared" si="334"/>
        <v>0</v>
      </c>
      <c r="F113" s="56">
        <f t="shared" si="334"/>
        <v>0</v>
      </c>
      <c r="G113" s="28">
        <f t="shared" si="334"/>
        <v>0</v>
      </c>
      <c r="H113" s="28">
        <f t="shared" si="334"/>
        <v>0</v>
      </c>
      <c r="I113" s="28">
        <f t="shared" si="334"/>
        <v>0</v>
      </c>
      <c r="J113" s="28">
        <f t="shared" si="334"/>
        <v>0</v>
      </c>
      <c r="K113" s="28">
        <f t="shared" si="334"/>
        <v>0</v>
      </c>
      <c r="L113" s="28">
        <f t="shared" si="334"/>
        <v>0</v>
      </c>
      <c r="M113" s="28">
        <f t="shared" si="334"/>
        <v>0</v>
      </c>
      <c r="N113" s="28">
        <f t="shared" si="334"/>
        <v>0</v>
      </c>
      <c r="O113" s="56">
        <f t="shared" si="334"/>
        <v>0</v>
      </c>
      <c r="P113" s="56">
        <f t="shared" si="334"/>
        <v>0</v>
      </c>
      <c r="Q113" s="56">
        <f t="shared" si="334"/>
        <v>0</v>
      </c>
      <c r="R113" s="56">
        <f t="shared" si="334"/>
        <v>0</v>
      </c>
      <c r="S113" s="56">
        <f t="shared" si="334"/>
        <v>0</v>
      </c>
      <c r="T113" s="28">
        <f t="shared" si="334"/>
        <v>0</v>
      </c>
      <c r="U113" s="56">
        <f t="shared" si="334"/>
        <v>0</v>
      </c>
      <c r="V113" s="56">
        <f t="shared" si="334"/>
        <v>0</v>
      </c>
      <c r="W113" s="56">
        <f t="shared" si="334"/>
        <v>0</v>
      </c>
      <c r="X113" s="56">
        <f t="shared" si="334"/>
        <v>0</v>
      </c>
      <c r="Y113" s="56">
        <f t="shared" si="334"/>
        <v>0</v>
      </c>
      <c r="Z113" s="28">
        <f t="shared" si="334"/>
        <v>0</v>
      </c>
      <c r="AA113" s="56">
        <f t="shared" si="334"/>
        <v>0</v>
      </c>
      <c r="AB113" s="56">
        <f t="shared" si="334"/>
        <v>0</v>
      </c>
      <c r="AC113" s="56">
        <f t="shared" si="334"/>
        <v>0</v>
      </c>
      <c r="AD113" s="56">
        <f t="shared" si="334"/>
        <v>0</v>
      </c>
      <c r="AE113" s="56">
        <f t="shared" si="334"/>
        <v>0</v>
      </c>
      <c r="AF113" s="28">
        <f t="shared" si="334"/>
        <v>0</v>
      </c>
      <c r="AG113" s="56">
        <f t="shared" si="334"/>
        <v>0</v>
      </c>
      <c r="AH113" s="56">
        <f t="shared" si="334"/>
        <v>0</v>
      </c>
      <c r="AI113" s="56">
        <f t="shared" si="334"/>
        <v>0</v>
      </c>
      <c r="AJ113" s="56">
        <f t="shared" si="334"/>
        <v>0</v>
      </c>
      <c r="AK113" s="56">
        <f t="shared" si="334"/>
        <v>0</v>
      </c>
      <c r="AL113" s="28">
        <f t="shared" si="334"/>
        <v>0</v>
      </c>
      <c r="AM113" s="56">
        <f t="shared" si="334"/>
        <v>0</v>
      </c>
      <c r="AN113" s="56">
        <f t="shared" si="334"/>
        <v>0</v>
      </c>
      <c r="AO113" s="56">
        <f t="shared" si="334"/>
        <v>0</v>
      </c>
      <c r="AP113" s="56">
        <f t="shared" si="334"/>
        <v>0</v>
      </c>
      <c r="AQ113" s="56">
        <f t="shared" si="334"/>
        <v>0</v>
      </c>
      <c r="AR113" s="28">
        <f t="shared" si="334"/>
        <v>0</v>
      </c>
      <c r="AS113" s="56">
        <f t="shared" si="334"/>
        <v>0</v>
      </c>
      <c r="AT113" s="56">
        <f t="shared" si="334"/>
        <v>0</v>
      </c>
      <c r="AU113" s="56">
        <f t="shared" si="334"/>
        <v>0</v>
      </c>
      <c r="AV113" s="56">
        <f t="shared" si="334"/>
        <v>0</v>
      </c>
      <c r="AW113" s="56">
        <f t="shared" si="334"/>
        <v>0</v>
      </c>
      <c r="AX113" s="28">
        <f t="shared" si="334"/>
        <v>0</v>
      </c>
      <c r="AY113" s="56">
        <f t="shared" si="334"/>
        <v>0</v>
      </c>
      <c r="AZ113" s="56">
        <f t="shared" si="334"/>
        <v>0</v>
      </c>
      <c r="BA113" s="56">
        <f t="shared" si="334"/>
        <v>0</v>
      </c>
      <c r="BB113" s="56">
        <f t="shared" si="334"/>
        <v>0</v>
      </c>
      <c r="BC113" s="56">
        <f t="shared" si="334"/>
        <v>0</v>
      </c>
      <c r="BD113" s="28">
        <f t="shared" si="334"/>
        <v>0</v>
      </c>
      <c r="BE113" s="56">
        <f t="shared" si="334"/>
        <v>0</v>
      </c>
      <c r="BF113" s="56">
        <f t="shared" si="334"/>
        <v>0</v>
      </c>
      <c r="BG113" s="56">
        <f t="shared" si="334"/>
        <v>0</v>
      </c>
      <c r="BH113" s="56">
        <f t="shared" si="334"/>
        <v>0</v>
      </c>
      <c r="BI113" s="56">
        <f t="shared" si="334"/>
        <v>0</v>
      </c>
      <c r="BJ113" s="28">
        <f t="shared" si="334"/>
        <v>0</v>
      </c>
      <c r="BK113" s="56">
        <f t="shared" si="334"/>
        <v>0</v>
      </c>
      <c r="BL113" s="56">
        <f t="shared" si="334"/>
        <v>0</v>
      </c>
      <c r="BM113" s="56">
        <f t="shared" si="334"/>
        <v>0</v>
      </c>
      <c r="BN113" s="56">
        <f t="shared" si="334"/>
        <v>0</v>
      </c>
      <c r="BO113" s="56">
        <f t="shared" si="334"/>
        <v>0</v>
      </c>
      <c r="BP113" s="28">
        <f t="shared" si="334"/>
        <v>0</v>
      </c>
      <c r="BQ113" s="56">
        <f t="shared" si="334"/>
        <v>0</v>
      </c>
      <c r="BR113" s="56">
        <f t="shared" si="334"/>
        <v>0</v>
      </c>
      <c r="BS113" s="56">
        <f t="shared" si="334"/>
        <v>0</v>
      </c>
      <c r="BT113" s="56">
        <f t="shared" si="334"/>
        <v>0</v>
      </c>
      <c r="BU113" s="56">
        <f t="shared" si="334"/>
        <v>0</v>
      </c>
      <c r="BV113" s="28">
        <f t="shared" si="334"/>
        <v>0</v>
      </c>
    </row>
    <row r="114" spans="1:74" ht="10.5" hidden="1" customHeight="1" x14ac:dyDescent="0.15">
      <c r="A114" s="32" t="s">
        <v>71</v>
      </c>
      <c r="B114" s="57"/>
      <c r="C114" s="32"/>
      <c r="D114" s="32"/>
      <c r="E114" s="32"/>
      <c r="F114" s="32"/>
      <c r="G114" s="33"/>
      <c r="H114" s="33"/>
      <c r="I114" s="33"/>
      <c r="J114" s="33"/>
      <c r="K114" s="33"/>
      <c r="L114" s="33"/>
      <c r="M114" s="33"/>
      <c r="N114" s="33"/>
      <c r="O114" s="32"/>
      <c r="P114" s="32"/>
      <c r="Q114" s="32"/>
      <c r="R114" s="32"/>
      <c r="S114" s="32"/>
      <c r="T114" s="33"/>
      <c r="U114" s="32"/>
      <c r="V114" s="32"/>
      <c r="W114" s="32"/>
      <c r="X114" s="32"/>
      <c r="Y114" s="32"/>
      <c r="Z114" s="33"/>
      <c r="AA114" s="32"/>
      <c r="AB114" s="32"/>
      <c r="AC114" s="32"/>
      <c r="AD114" s="32"/>
      <c r="AE114" s="32"/>
      <c r="AF114" s="33"/>
      <c r="AG114" s="32"/>
      <c r="AH114" s="32"/>
      <c r="AI114" s="32"/>
      <c r="AJ114" s="32"/>
      <c r="AK114" s="32"/>
      <c r="AL114" s="33"/>
      <c r="AM114" s="32"/>
      <c r="AN114" s="32"/>
      <c r="AO114" s="32"/>
      <c r="AP114" s="32"/>
      <c r="AQ114" s="32"/>
      <c r="AR114" s="33"/>
      <c r="AS114" s="32"/>
      <c r="AT114" s="32"/>
      <c r="AU114" s="32"/>
      <c r="AV114" s="32"/>
      <c r="AW114" s="32"/>
      <c r="AX114" s="33"/>
      <c r="AY114" s="32"/>
      <c r="AZ114" s="32"/>
      <c r="BA114" s="32"/>
      <c r="BB114" s="32"/>
      <c r="BC114" s="32"/>
      <c r="BD114" s="33"/>
      <c r="BE114" s="32"/>
      <c r="BF114" s="32"/>
      <c r="BG114" s="32"/>
      <c r="BH114" s="32"/>
      <c r="BI114" s="32"/>
      <c r="BJ114" s="33"/>
      <c r="BK114" s="32"/>
      <c r="BL114" s="32"/>
      <c r="BM114" s="32"/>
      <c r="BN114" s="32"/>
      <c r="BO114" s="32"/>
      <c r="BP114" s="33"/>
      <c r="BQ114" s="32"/>
      <c r="BR114" s="32"/>
      <c r="BS114" s="32"/>
      <c r="BT114" s="32"/>
      <c r="BU114" s="32"/>
      <c r="BV114" s="33"/>
    </row>
    <row r="115" spans="1:74" ht="10.5" hidden="1" customHeight="1" x14ac:dyDescent="0.15">
      <c r="A115" s="22"/>
      <c r="B115" s="58"/>
      <c r="C115" s="22"/>
      <c r="D115" s="22"/>
      <c r="E115" s="22"/>
      <c r="F115" s="22"/>
      <c r="G115" s="21"/>
      <c r="H115" s="21"/>
      <c r="I115" s="21"/>
      <c r="J115" s="21"/>
      <c r="K115" s="21"/>
      <c r="L115" s="21"/>
      <c r="M115" s="21"/>
      <c r="N115" s="21"/>
      <c r="O115" s="22"/>
      <c r="P115" s="22"/>
      <c r="Q115" s="22"/>
      <c r="R115" s="22"/>
      <c r="S115" s="22"/>
      <c r="T115" s="21"/>
      <c r="U115" s="22"/>
      <c r="V115" s="22"/>
      <c r="W115" s="22"/>
      <c r="X115" s="22"/>
      <c r="Y115" s="22"/>
      <c r="Z115" s="21"/>
      <c r="AA115" s="22"/>
      <c r="AB115" s="22"/>
      <c r="AC115" s="22"/>
      <c r="AD115" s="22"/>
      <c r="AE115" s="22"/>
      <c r="AF115" s="21"/>
      <c r="AG115" s="22"/>
      <c r="AH115" s="22"/>
      <c r="AI115" s="22"/>
      <c r="AJ115" s="22"/>
      <c r="AK115" s="22"/>
      <c r="AL115" s="21"/>
      <c r="AM115" s="22"/>
      <c r="AN115" s="22"/>
      <c r="AO115" s="22"/>
      <c r="AP115" s="22"/>
      <c r="AQ115" s="22"/>
      <c r="AR115" s="21"/>
      <c r="AS115" s="22"/>
      <c r="AT115" s="22"/>
      <c r="AU115" s="22"/>
      <c r="AV115" s="22"/>
      <c r="AW115" s="22"/>
      <c r="AX115" s="21"/>
      <c r="AY115" s="22"/>
      <c r="AZ115" s="22"/>
      <c r="BA115" s="22"/>
      <c r="BB115" s="22"/>
      <c r="BC115" s="22"/>
      <c r="BD115" s="21"/>
      <c r="BE115" s="22"/>
      <c r="BF115" s="22"/>
      <c r="BG115" s="22"/>
      <c r="BH115" s="22"/>
      <c r="BI115" s="22"/>
      <c r="BJ115" s="21"/>
      <c r="BK115" s="22"/>
      <c r="BL115" s="22"/>
      <c r="BM115" s="22"/>
      <c r="BN115" s="22"/>
      <c r="BO115" s="22"/>
      <c r="BP115" s="21"/>
      <c r="BQ115" s="22"/>
      <c r="BR115" s="22"/>
      <c r="BS115" s="22"/>
      <c r="BT115" s="22"/>
      <c r="BU115" s="22"/>
      <c r="BV115" s="21"/>
    </row>
    <row r="116" spans="1:74" ht="10.5" hidden="1" customHeight="1" thickBot="1" x14ac:dyDescent="0.2">
      <c r="A116" s="51" t="s">
        <v>92</v>
      </c>
      <c r="B116" s="52"/>
      <c r="C116" s="53"/>
      <c r="D116" s="53"/>
      <c r="E116" s="53"/>
      <c r="F116" s="53"/>
      <c r="G116" s="54"/>
      <c r="H116" s="54"/>
      <c r="I116" s="54"/>
      <c r="J116" s="54"/>
      <c r="K116" s="54"/>
      <c r="L116" s="54"/>
      <c r="M116" s="54"/>
      <c r="N116" s="54"/>
      <c r="O116" s="55"/>
      <c r="P116" s="55"/>
      <c r="Q116" s="55"/>
      <c r="R116" s="55"/>
      <c r="S116" s="55"/>
      <c r="T116" s="54"/>
      <c r="U116" s="55"/>
      <c r="V116" s="55"/>
      <c r="W116" s="55"/>
      <c r="X116" s="55"/>
      <c r="Y116" s="55"/>
      <c r="Z116" s="54"/>
      <c r="AA116" s="55"/>
      <c r="AB116" s="55"/>
      <c r="AC116" s="55"/>
      <c r="AD116" s="55"/>
      <c r="AE116" s="55"/>
      <c r="AF116" s="54"/>
      <c r="AG116" s="55"/>
      <c r="AH116" s="55"/>
      <c r="AI116" s="55"/>
      <c r="AJ116" s="55"/>
      <c r="AK116" s="55"/>
      <c r="AL116" s="54"/>
      <c r="AM116" s="55"/>
      <c r="AN116" s="55"/>
      <c r="AO116" s="55"/>
      <c r="AP116" s="55"/>
      <c r="AQ116" s="55"/>
      <c r="AR116" s="54"/>
      <c r="AS116" s="55"/>
      <c r="AT116" s="55"/>
      <c r="AU116" s="55"/>
      <c r="AV116" s="55"/>
      <c r="AW116" s="55"/>
      <c r="AX116" s="54"/>
      <c r="AY116" s="55"/>
      <c r="AZ116" s="55"/>
      <c r="BA116" s="55"/>
      <c r="BB116" s="55"/>
      <c r="BC116" s="55"/>
      <c r="BD116" s="54"/>
      <c r="BE116" s="55"/>
      <c r="BF116" s="55"/>
      <c r="BG116" s="55"/>
      <c r="BH116" s="55"/>
      <c r="BI116" s="55"/>
      <c r="BJ116" s="54"/>
      <c r="BK116" s="55"/>
      <c r="BL116" s="55"/>
      <c r="BM116" s="55"/>
      <c r="BN116" s="55"/>
      <c r="BO116" s="55"/>
      <c r="BP116" s="54"/>
      <c r="BQ116" s="55"/>
      <c r="BR116" s="55"/>
      <c r="BS116" s="55"/>
      <c r="BT116" s="55"/>
      <c r="BU116" s="55"/>
      <c r="BV116" s="54"/>
    </row>
    <row r="117" spans="1:74" ht="21" hidden="1" customHeight="1" x14ac:dyDescent="0.15">
      <c r="A117" s="47" t="s">
        <v>83</v>
      </c>
      <c r="B117" s="25"/>
      <c r="C117" s="44"/>
      <c r="D117" s="46"/>
      <c r="E117" s="46"/>
      <c r="F117" s="46"/>
      <c r="G117" s="28">
        <f>T117+Z117+AF117+AL117+AR117+AX117+BD117+BJ117+BP117+BV117</f>
        <v>0</v>
      </c>
      <c r="H117" s="28">
        <f t="shared" ref="H117" si="335">N117+I117</f>
        <v>0</v>
      </c>
      <c r="I117" s="279">
        <f t="shared" ref="I117" si="336">SUM(J117:M117)</f>
        <v>0</v>
      </c>
      <c r="J117" s="279">
        <f t="shared" ref="J117:M117" si="337">O117+U117+AA117+AG117+AM117+AS117+AY117+BE117+BK117+BQ117</f>
        <v>0</v>
      </c>
      <c r="K117" s="279">
        <f t="shared" si="337"/>
        <v>0</v>
      </c>
      <c r="L117" s="279">
        <f t="shared" si="337"/>
        <v>0</v>
      </c>
      <c r="M117" s="279">
        <f t="shared" si="337"/>
        <v>0</v>
      </c>
      <c r="N117" s="279">
        <f t="shared" ref="N117" si="338">S117+Y117+AE117+AK117+AQ117+AW117+BC117+BI117++BO117+BU117</f>
        <v>0</v>
      </c>
      <c r="O117" s="47"/>
      <c r="P117" s="47"/>
      <c r="Q117" s="47"/>
      <c r="R117" s="47"/>
      <c r="S117" s="47"/>
      <c r="T117" s="48">
        <f>SUM(O117:S117)/36</f>
        <v>0</v>
      </c>
      <c r="U117" s="47"/>
      <c r="V117" s="47"/>
      <c r="W117" s="47"/>
      <c r="X117" s="47"/>
      <c r="Y117" s="47"/>
      <c r="Z117" s="48">
        <f>SUM(U117:Y117)/36</f>
        <v>0</v>
      </c>
      <c r="AA117" s="47"/>
      <c r="AB117" s="47"/>
      <c r="AC117" s="47"/>
      <c r="AD117" s="47"/>
      <c r="AE117" s="47"/>
      <c r="AF117" s="48">
        <f>SUM(AA117:AE117)/36</f>
        <v>0</v>
      </c>
      <c r="AG117" s="47"/>
      <c r="AH117" s="47"/>
      <c r="AI117" s="47"/>
      <c r="AJ117" s="47"/>
      <c r="AK117" s="47"/>
      <c r="AL117" s="48">
        <f>SUM(AG117:AK117)/36</f>
        <v>0</v>
      </c>
      <c r="AM117" s="47"/>
      <c r="AN117" s="47"/>
      <c r="AO117" s="47"/>
      <c r="AP117" s="47"/>
      <c r="AQ117" s="47"/>
      <c r="AR117" s="48">
        <f>SUM(AM117:AQ117)/36</f>
        <v>0</v>
      </c>
      <c r="AS117" s="47"/>
      <c r="AT117" s="47"/>
      <c r="AU117" s="47"/>
      <c r="AV117" s="47"/>
      <c r="AW117" s="47"/>
      <c r="AX117" s="48">
        <f>SUM(AS117:AW117)/36</f>
        <v>0</v>
      </c>
      <c r="AY117" s="47"/>
      <c r="AZ117" s="47"/>
      <c r="BA117" s="47"/>
      <c r="BB117" s="47"/>
      <c r="BC117" s="47"/>
      <c r="BD117" s="48">
        <f>SUM(AY117:BC117)/36</f>
        <v>0</v>
      </c>
      <c r="BE117" s="47"/>
      <c r="BF117" s="47"/>
      <c r="BG117" s="47"/>
      <c r="BH117" s="47"/>
      <c r="BI117" s="47"/>
      <c r="BJ117" s="48">
        <f>SUM(BE117:BI117)/36</f>
        <v>0</v>
      </c>
      <c r="BK117" s="47"/>
      <c r="BL117" s="47"/>
      <c r="BM117" s="47"/>
      <c r="BN117" s="47"/>
      <c r="BO117" s="47"/>
      <c r="BP117" s="48">
        <f>SUM(BK117:BO117)/36</f>
        <v>0</v>
      </c>
      <c r="BQ117" s="47"/>
      <c r="BR117" s="47"/>
      <c r="BS117" s="47"/>
      <c r="BT117" s="47"/>
      <c r="BU117" s="47"/>
      <c r="BV117" s="48">
        <f>SUM(BQ117:BU117)/36</f>
        <v>0</v>
      </c>
    </row>
    <row r="118" spans="1:74" ht="21" hidden="1" customHeight="1" x14ac:dyDescent="0.15">
      <c r="A118" s="30" t="s">
        <v>84</v>
      </c>
      <c r="B118" s="31"/>
      <c r="C118" s="56">
        <f t="shared" ref="C118:BV118" si="339">C117</f>
        <v>0</v>
      </c>
      <c r="D118" s="56">
        <f t="shared" si="339"/>
        <v>0</v>
      </c>
      <c r="E118" s="56">
        <f t="shared" si="339"/>
        <v>0</v>
      </c>
      <c r="F118" s="56">
        <f t="shared" si="339"/>
        <v>0</v>
      </c>
      <c r="G118" s="28">
        <f t="shared" si="339"/>
        <v>0</v>
      </c>
      <c r="H118" s="28">
        <f t="shared" si="339"/>
        <v>0</v>
      </c>
      <c r="I118" s="28">
        <f t="shared" si="339"/>
        <v>0</v>
      </c>
      <c r="J118" s="28">
        <f t="shared" si="339"/>
        <v>0</v>
      </c>
      <c r="K118" s="28">
        <f t="shared" si="339"/>
        <v>0</v>
      </c>
      <c r="L118" s="28">
        <f t="shared" si="339"/>
        <v>0</v>
      </c>
      <c r="M118" s="28">
        <f t="shared" si="339"/>
        <v>0</v>
      </c>
      <c r="N118" s="28">
        <f t="shared" si="339"/>
        <v>0</v>
      </c>
      <c r="O118" s="56">
        <f t="shared" si="339"/>
        <v>0</v>
      </c>
      <c r="P118" s="56">
        <f t="shared" si="339"/>
        <v>0</v>
      </c>
      <c r="Q118" s="56">
        <f t="shared" si="339"/>
        <v>0</v>
      </c>
      <c r="R118" s="56">
        <f t="shared" si="339"/>
        <v>0</v>
      </c>
      <c r="S118" s="56">
        <f t="shared" si="339"/>
        <v>0</v>
      </c>
      <c r="T118" s="28">
        <f t="shared" si="339"/>
        <v>0</v>
      </c>
      <c r="U118" s="56">
        <f t="shared" si="339"/>
        <v>0</v>
      </c>
      <c r="V118" s="56">
        <f t="shared" si="339"/>
        <v>0</v>
      </c>
      <c r="W118" s="56">
        <f t="shared" si="339"/>
        <v>0</v>
      </c>
      <c r="X118" s="56">
        <f t="shared" si="339"/>
        <v>0</v>
      </c>
      <c r="Y118" s="56">
        <f t="shared" si="339"/>
        <v>0</v>
      </c>
      <c r="Z118" s="28">
        <f t="shared" si="339"/>
        <v>0</v>
      </c>
      <c r="AA118" s="56">
        <f t="shared" si="339"/>
        <v>0</v>
      </c>
      <c r="AB118" s="56">
        <f t="shared" si="339"/>
        <v>0</v>
      </c>
      <c r="AC118" s="56">
        <f t="shared" si="339"/>
        <v>0</v>
      </c>
      <c r="AD118" s="56">
        <f t="shared" si="339"/>
        <v>0</v>
      </c>
      <c r="AE118" s="56">
        <f t="shared" si="339"/>
        <v>0</v>
      </c>
      <c r="AF118" s="28">
        <f t="shared" si="339"/>
        <v>0</v>
      </c>
      <c r="AG118" s="56">
        <f t="shared" si="339"/>
        <v>0</v>
      </c>
      <c r="AH118" s="56">
        <f t="shared" si="339"/>
        <v>0</v>
      </c>
      <c r="AI118" s="56">
        <f t="shared" si="339"/>
        <v>0</v>
      </c>
      <c r="AJ118" s="56">
        <f t="shared" si="339"/>
        <v>0</v>
      </c>
      <c r="AK118" s="56">
        <f t="shared" si="339"/>
        <v>0</v>
      </c>
      <c r="AL118" s="28">
        <f t="shared" si="339"/>
        <v>0</v>
      </c>
      <c r="AM118" s="56">
        <f t="shared" si="339"/>
        <v>0</v>
      </c>
      <c r="AN118" s="56">
        <f t="shared" si="339"/>
        <v>0</v>
      </c>
      <c r="AO118" s="56">
        <f t="shared" si="339"/>
        <v>0</v>
      </c>
      <c r="AP118" s="56">
        <f t="shared" si="339"/>
        <v>0</v>
      </c>
      <c r="AQ118" s="56">
        <f t="shared" si="339"/>
        <v>0</v>
      </c>
      <c r="AR118" s="28">
        <f t="shared" si="339"/>
        <v>0</v>
      </c>
      <c r="AS118" s="56">
        <f t="shared" si="339"/>
        <v>0</v>
      </c>
      <c r="AT118" s="56">
        <f t="shared" si="339"/>
        <v>0</v>
      </c>
      <c r="AU118" s="56">
        <f t="shared" si="339"/>
        <v>0</v>
      </c>
      <c r="AV118" s="56">
        <f t="shared" si="339"/>
        <v>0</v>
      </c>
      <c r="AW118" s="56">
        <f t="shared" si="339"/>
        <v>0</v>
      </c>
      <c r="AX118" s="28">
        <f t="shared" si="339"/>
        <v>0</v>
      </c>
      <c r="AY118" s="56">
        <f t="shared" si="339"/>
        <v>0</v>
      </c>
      <c r="AZ118" s="56">
        <f t="shared" si="339"/>
        <v>0</v>
      </c>
      <c r="BA118" s="56">
        <f t="shared" si="339"/>
        <v>0</v>
      </c>
      <c r="BB118" s="56">
        <f t="shared" si="339"/>
        <v>0</v>
      </c>
      <c r="BC118" s="56">
        <f t="shared" si="339"/>
        <v>0</v>
      </c>
      <c r="BD118" s="28">
        <f t="shared" si="339"/>
        <v>0</v>
      </c>
      <c r="BE118" s="56">
        <f t="shared" si="339"/>
        <v>0</v>
      </c>
      <c r="BF118" s="56">
        <f t="shared" si="339"/>
        <v>0</v>
      </c>
      <c r="BG118" s="56">
        <f t="shared" si="339"/>
        <v>0</v>
      </c>
      <c r="BH118" s="56">
        <f t="shared" si="339"/>
        <v>0</v>
      </c>
      <c r="BI118" s="56">
        <f t="shared" si="339"/>
        <v>0</v>
      </c>
      <c r="BJ118" s="28">
        <f t="shared" si="339"/>
        <v>0</v>
      </c>
      <c r="BK118" s="56">
        <f t="shared" si="339"/>
        <v>0</v>
      </c>
      <c r="BL118" s="56">
        <f t="shared" si="339"/>
        <v>0</v>
      </c>
      <c r="BM118" s="56">
        <f t="shared" si="339"/>
        <v>0</v>
      </c>
      <c r="BN118" s="56">
        <f t="shared" si="339"/>
        <v>0</v>
      </c>
      <c r="BO118" s="56">
        <f t="shared" si="339"/>
        <v>0</v>
      </c>
      <c r="BP118" s="28">
        <f t="shared" si="339"/>
        <v>0</v>
      </c>
      <c r="BQ118" s="56">
        <f t="shared" si="339"/>
        <v>0</v>
      </c>
      <c r="BR118" s="56">
        <f t="shared" si="339"/>
        <v>0</v>
      </c>
      <c r="BS118" s="56">
        <f t="shared" si="339"/>
        <v>0</v>
      </c>
      <c r="BT118" s="56">
        <f t="shared" si="339"/>
        <v>0</v>
      </c>
      <c r="BU118" s="56">
        <f t="shared" si="339"/>
        <v>0</v>
      </c>
      <c r="BV118" s="28">
        <f t="shared" si="339"/>
        <v>0</v>
      </c>
    </row>
    <row r="119" spans="1:74" ht="10.5" hidden="1" customHeight="1" x14ac:dyDescent="0.15">
      <c r="A119" s="32" t="s">
        <v>71</v>
      </c>
      <c r="B119" s="57"/>
      <c r="C119" s="32"/>
      <c r="D119" s="32"/>
      <c r="E119" s="32"/>
      <c r="F119" s="32"/>
      <c r="G119" s="33"/>
      <c r="H119" s="33"/>
      <c r="I119" s="33"/>
      <c r="J119" s="33"/>
      <c r="K119" s="33"/>
      <c r="L119" s="33"/>
      <c r="M119" s="33"/>
      <c r="N119" s="33"/>
      <c r="O119" s="32"/>
      <c r="P119" s="32"/>
      <c r="Q119" s="32"/>
      <c r="R119" s="32"/>
      <c r="S119" s="32"/>
      <c r="T119" s="33"/>
      <c r="U119" s="32"/>
      <c r="V119" s="32"/>
      <c r="W119" s="32"/>
      <c r="X119" s="32"/>
      <c r="Y119" s="32"/>
      <c r="Z119" s="33"/>
      <c r="AA119" s="32"/>
      <c r="AB119" s="32"/>
      <c r="AC119" s="32"/>
      <c r="AD119" s="32"/>
      <c r="AE119" s="32"/>
      <c r="AF119" s="33"/>
      <c r="AG119" s="32"/>
      <c r="AH119" s="32"/>
      <c r="AI119" s="32"/>
      <c r="AJ119" s="32"/>
      <c r="AK119" s="32"/>
      <c r="AL119" s="33"/>
      <c r="AM119" s="32"/>
      <c r="AN119" s="32"/>
      <c r="AO119" s="32"/>
      <c r="AP119" s="32"/>
      <c r="AQ119" s="32"/>
      <c r="AR119" s="33"/>
      <c r="AS119" s="32"/>
      <c r="AT119" s="32"/>
      <c r="AU119" s="32"/>
      <c r="AV119" s="32"/>
      <c r="AW119" s="32"/>
      <c r="AX119" s="33"/>
      <c r="AY119" s="32"/>
      <c r="AZ119" s="32"/>
      <c r="BA119" s="32"/>
      <c r="BB119" s="32"/>
      <c r="BC119" s="32"/>
      <c r="BD119" s="33"/>
      <c r="BE119" s="32"/>
      <c r="BF119" s="32"/>
      <c r="BG119" s="32"/>
      <c r="BH119" s="32"/>
      <c r="BI119" s="32"/>
      <c r="BJ119" s="33"/>
      <c r="BK119" s="32"/>
      <c r="BL119" s="32"/>
      <c r="BM119" s="32"/>
      <c r="BN119" s="32"/>
      <c r="BO119" s="32"/>
      <c r="BP119" s="33"/>
      <c r="BQ119" s="32"/>
      <c r="BR119" s="32"/>
      <c r="BS119" s="32"/>
      <c r="BT119" s="32"/>
      <c r="BU119" s="32"/>
      <c r="BV119" s="33"/>
    </row>
    <row r="120" spans="1:74" ht="10.5" hidden="1" customHeight="1" x14ac:dyDescent="0.15">
      <c r="A120" s="22"/>
      <c r="B120" s="58"/>
      <c r="C120" s="22"/>
      <c r="D120" s="22"/>
      <c r="E120" s="22"/>
      <c r="F120" s="22"/>
      <c r="G120" s="21"/>
      <c r="H120" s="21"/>
      <c r="I120" s="21"/>
      <c r="J120" s="21"/>
      <c r="K120" s="21"/>
      <c r="L120" s="21"/>
      <c r="M120" s="21"/>
      <c r="N120" s="21"/>
      <c r="O120" s="22"/>
      <c r="P120" s="22"/>
      <c r="Q120" s="22"/>
      <c r="R120" s="22"/>
      <c r="S120" s="22"/>
      <c r="T120" s="21"/>
      <c r="U120" s="22"/>
      <c r="V120" s="22"/>
      <c r="W120" s="22"/>
      <c r="X120" s="22"/>
      <c r="Y120" s="22"/>
      <c r="Z120" s="21"/>
      <c r="AA120" s="22"/>
      <c r="AB120" s="22"/>
      <c r="AC120" s="22"/>
      <c r="AD120" s="22"/>
      <c r="AE120" s="22"/>
      <c r="AF120" s="21"/>
      <c r="AG120" s="22"/>
      <c r="AH120" s="22"/>
      <c r="AI120" s="22"/>
      <c r="AJ120" s="22"/>
      <c r="AK120" s="22"/>
      <c r="AL120" s="21"/>
      <c r="AM120" s="22"/>
      <c r="AN120" s="22"/>
      <c r="AO120" s="22"/>
      <c r="AP120" s="22"/>
      <c r="AQ120" s="22"/>
      <c r="AR120" s="21"/>
      <c r="AS120" s="22"/>
      <c r="AT120" s="22"/>
      <c r="AU120" s="22"/>
      <c r="AV120" s="22"/>
      <c r="AW120" s="22"/>
      <c r="AX120" s="21"/>
      <c r="AY120" s="22"/>
      <c r="AZ120" s="22"/>
      <c r="BA120" s="22"/>
      <c r="BB120" s="22"/>
      <c r="BC120" s="22"/>
      <c r="BD120" s="21"/>
      <c r="BE120" s="22"/>
      <c r="BF120" s="22"/>
      <c r="BG120" s="22"/>
      <c r="BH120" s="22"/>
      <c r="BI120" s="22"/>
      <c r="BJ120" s="21"/>
      <c r="BK120" s="22"/>
      <c r="BL120" s="22"/>
      <c r="BM120" s="22"/>
      <c r="BN120" s="22"/>
      <c r="BO120" s="22"/>
      <c r="BP120" s="21"/>
      <c r="BQ120" s="22"/>
      <c r="BR120" s="22"/>
      <c r="BS120" s="22"/>
      <c r="BT120" s="22"/>
      <c r="BU120" s="22"/>
      <c r="BV120" s="21"/>
    </row>
    <row r="121" spans="1:74" ht="10.5" hidden="1" customHeight="1" thickBot="1" x14ac:dyDescent="0.2">
      <c r="A121" s="51" t="s">
        <v>93</v>
      </c>
      <c r="B121" s="52"/>
      <c r="C121" s="53"/>
      <c r="D121" s="53"/>
      <c r="E121" s="53"/>
      <c r="F121" s="53"/>
      <c r="G121" s="54"/>
      <c r="H121" s="54"/>
      <c r="I121" s="54"/>
      <c r="J121" s="54"/>
      <c r="K121" s="54"/>
      <c r="L121" s="54"/>
      <c r="M121" s="54"/>
      <c r="N121" s="54"/>
      <c r="O121" s="55"/>
      <c r="P121" s="55"/>
      <c r="Q121" s="55"/>
      <c r="R121" s="55"/>
      <c r="S121" s="55"/>
      <c r="T121" s="54"/>
      <c r="U121" s="55"/>
      <c r="V121" s="55"/>
      <c r="W121" s="55"/>
      <c r="X121" s="55"/>
      <c r="Y121" s="55"/>
      <c r="Z121" s="54"/>
      <c r="AA121" s="55"/>
      <c r="AB121" s="55"/>
      <c r="AC121" s="55"/>
      <c r="AD121" s="55"/>
      <c r="AE121" s="55"/>
      <c r="AF121" s="54"/>
      <c r="AG121" s="55"/>
      <c r="AH121" s="55"/>
      <c r="AI121" s="55"/>
      <c r="AJ121" s="55"/>
      <c r="AK121" s="55"/>
      <c r="AL121" s="54"/>
      <c r="AM121" s="55"/>
      <c r="AN121" s="55"/>
      <c r="AO121" s="55"/>
      <c r="AP121" s="55"/>
      <c r="AQ121" s="55"/>
      <c r="AR121" s="54"/>
      <c r="AS121" s="55"/>
      <c r="AT121" s="55"/>
      <c r="AU121" s="55"/>
      <c r="AV121" s="55"/>
      <c r="AW121" s="55"/>
      <c r="AX121" s="54"/>
      <c r="AY121" s="55"/>
      <c r="AZ121" s="55"/>
      <c r="BA121" s="55"/>
      <c r="BB121" s="55"/>
      <c r="BC121" s="55"/>
      <c r="BD121" s="54"/>
      <c r="BE121" s="55"/>
      <c r="BF121" s="55"/>
      <c r="BG121" s="55"/>
      <c r="BH121" s="55"/>
      <c r="BI121" s="55"/>
      <c r="BJ121" s="54"/>
      <c r="BK121" s="55"/>
      <c r="BL121" s="55"/>
      <c r="BM121" s="55"/>
      <c r="BN121" s="55"/>
      <c r="BO121" s="55"/>
      <c r="BP121" s="54"/>
      <c r="BQ121" s="55"/>
      <c r="BR121" s="55"/>
      <c r="BS121" s="55"/>
      <c r="BT121" s="55"/>
      <c r="BU121" s="55"/>
      <c r="BV121" s="54"/>
    </row>
    <row r="122" spans="1:74" ht="21" hidden="1" customHeight="1" x14ac:dyDescent="0.15">
      <c r="A122" s="47" t="s">
        <v>83</v>
      </c>
      <c r="B122" s="25"/>
      <c r="C122" s="44"/>
      <c r="D122" s="46"/>
      <c r="E122" s="46"/>
      <c r="F122" s="46"/>
      <c r="G122" s="28">
        <f>T122+Z122+AF122+AL122+AR122+AX122+BD122+BJ122+BP122+BV122</f>
        <v>0</v>
      </c>
      <c r="H122" s="28">
        <f t="shared" ref="H122" si="340">N122+I122</f>
        <v>0</v>
      </c>
      <c r="I122" s="279">
        <f t="shared" ref="I122" si="341">SUM(J122:M122)</f>
        <v>0</v>
      </c>
      <c r="J122" s="279">
        <f t="shared" ref="J122:M122" si="342">O122+U122+AA122+AG122+AM122+AS122+AY122+BE122+BK122+BQ122</f>
        <v>0</v>
      </c>
      <c r="K122" s="279">
        <f t="shared" si="342"/>
        <v>0</v>
      </c>
      <c r="L122" s="279">
        <f t="shared" si="342"/>
        <v>0</v>
      </c>
      <c r="M122" s="279">
        <f t="shared" si="342"/>
        <v>0</v>
      </c>
      <c r="N122" s="279">
        <f t="shared" ref="N122" si="343">S122+Y122+AE122+AK122+AQ122+AW122+BC122+BI122++BO122+BU122</f>
        <v>0</v>
      </c>
      <c r="O122" s="47"/>
      <c r="P122" s="47"/>
      <c r="Q122" s="47"/>
      <c r="R122" s="47"/>
      <c r="S122" s="47"/>
      <c r="T122" s="48">
        <f>SUM(O122:S122)/36</f>
        <v>0</v>
      </c>
      <c r="U122" s="47"/>
      <c r="V122" s="47"/>
      <c r="W122" s="47"/>
      <c r="X122" s="47"/>
      <c r="Y122" s="47"/>
      <c r="Z122" s="48">
        <f>SUM(U122:Y122)/36</f>
        <v>0</v>
      </c>
      <c r="AA122" s="47"/>
      <c r="AB122" s="47"/>
      <c r="AC122" s="47"/>
      <c r="AD122" s="47"/>
      <c r="AE122" s="47"/>
      <c r="AF122" s="48">
        <f>SUM(AA122:AE122)/36</f>
        <v>0</v>
      </c>
      <c r="AG122" s="47"/>
      <c r="AH122" s="47"/>
      <c r="AI122" s="47"/>
      <c r="AJ122" s="47"/>
      <c r="AK122" s="47"/>
      <c r="AL122" s="48">
        <f>SUM(AG122:AK122)/36</f>
        <v>0</v>
      </c>
      <c r="AM122" s="47"/>
      <c r="AN122" s="47"/>
      <c r="AO122" s="47"/>
      <c r="AP122" s="47"/>
      <c r="AQ122" s="47"/>
      <c r="AR122" s="48">
        <f>SUM(AM122:AQ122)/36</f>
        <v>0</v>
      </c>
      <c r="AS122" s="47"/>
      <c r="AT122" s="47"/>
      <c r="AU122" s="47"/>
      <c r="AV122" s="47"/>
      <c r="AW122" s="47"/>
      <c r="AX122" s="48">
        <f>SUM(AS122:AW122)/36</f>
        <v>0</v>
      </c>
      <c r="AY122" s="47"/>
      <c r="AZ122" s="47"/>
      <c r="BA122" s="47"/>
      <c r="BB122" s="47"/>
      <c r="BC122" s="47"/>
      <c r="BD122" s="48">
        <f>SUM(AY122:BC122)/36</f>
        <v>0</v>
      </c>
      <c r="BE122" s="47"/>
      <c r="BF122" s="47"/>
      <c r="BG122" s="47"/>
      <c r="BH122" s="47"/>
      <c r="BI122" s="47"/>
      <c r="BJ122" s="48">
        <f>SUM(BE122:BI122)/36</f>
        <v>0</v>
      </c>
      <c r="BK122" s="47"/>
      <c r="BL122" s="47"/>
      <c r="BM122" s="47"/>
      <c r="BN122" s="47"/>
      <c r="BO122" s="47"/>
      <c r="BP122" s="48">
        <f>SUM(BK122:BO122)/36</f>
        <v>0</v>
      </c>
      <c r="BQ122" s="47"/>
      <c r="BR122" s="47"/>
      <c r="BS122" s="47"/>
      <c r="BT122" s="47"/>
      <c r="BU122" s="47"/>
      <c r="BV122" s="48">
        <f>SUM(BQ122:BU122)/36</f>
        <v>0</v>
      </c>
    </row>
    <row r="123" spans="1:74" ht="21" hidden="1" customHeight="1" x14ac:dyDescent="0.15">
      <c r="A123" s="30" t="s">
        <v>84</v>
      </c>
      <c r="B123" s="31"/>
      <c r="C123" s="56">
        <f t="shared" ref="C123:BT123" si="344">C122</f>
        <v>0</v>
      </c>
      <c r="D123" s="56">
        <f t="shared" si="344"/>
        <v>0</v>
      </c>
      <c r="E123" s="56">
        <f t="shared" si="344"/>
        <v>0</v>
      </c>
      <c r="F123" s="56">
        <f t="shared" si="344"/>
        <v>0</v>
      </c>
      <c r="G123" s="28">
        <f t="shared" si="344"/>
        <v>0</v>
      </c>
      <c r="H123" s="28">
        <f t="shared" si="344"/>
        <v>0</v>
      </c>
      <c r="I123" s="28">
        <f t="shared" si="344"/>
        <v>0</v>
      </c>
      <c r="J123" s="28">
        <f t="shared" si="344"/>
        <v>0</v>
      </c>
      <c r="K123" s="28">
        <f t="shared" si="344"/>
        <v>0</v>
      </c>
      <c r="L123" s="28">
        <f t="shared" si="344"/>
        <v>0</v>
      </c>
      <c r="M123" s="28">
        <f t="shared" si="344"/>
        <v>0</v>
      </c>
      <c r="N123" s="28">
        <f t="shared" si="344"/>
        <v>0</v>
      </c>
      <c r="O123" s="56">
        <f t="shared" si="344"/>
        <v>0</v>
      </c>
      <c r="P123" s="56">
        <f t="shared" si="344"/>
        <v>0</v>
      </c>
      <c r="Q123" s="56">
        <f t="shared" si="344"/>
        <v>0</v>
      </c>
      <c r="R123" s="56">
        <f t="shared" si="344"/>
        <v>0</v>
      </c>
      <c r="S123" s="56">
        <f t="shared" si="344"/>
        <v>0</v>
      </c>
      <c r="T123" s="28">
        <f t="shared" si="344"/>
        <v>0</v>
      </c>
      <c r="U123" s="56">
        <f t="shared" si="344"/>
        <v>0</v>
      </c>
      <c r="V123" s="56">
        <f t="shared" si="344"/>
        <v>0</v>
      </c>
      <c r="W123" s="56">
        <f t="shared" si="344"/>
        <v>0</v>
      </c>
      <c r="X123" s="56">
        <f t="shared" si="344"/>
        <v>0</v>
      </c>
      <c r="Y123" s="56">
        <f t="shared" si="344"/>
        <v>0</v>
      </c>
      <c r="Z123" s="28">
        <f t="shared" si="344"/>
        <v>0</v>
      </c>
      <c r="AA123" s="56">
        <f t="shared" si="344"/>
        <v>0</v>
      </c>
      <c r="AB123" s="56">
        <f t="shared" si="344"/>
        <v>0</v>
      </c>
      <c r="AC123" s="56">
        <f t="shared" si="344"/>
        <v>0</v>
      </c>
      <c r="AD123" s="56">
        <f t="shared" si="344"/>
        <v>0</v>
      </c>
      <c r="AE123" s="56">
        <f t="shared" si="344"/>
        <v>0</v>
      </c>
      <c r="AF123" s="28">
        <f t="shared" si="344"/>
        <v>0</v>
      </c>
      <c r="AG123" s="56">
        <f t="shared" si="344"/>
        <v>0</v>
      </c>
      <c r="AH123" s="56">
        <f t="shared" si="344"/>
        <v>0</v>
      </c>
      <c r="AI123" s="56">
        <f t="shared" si="344"/>
        <v>0</v>
      </c>
      <c r="AJ123" s="56">
        <f t="shared" si="344"/>
        <v>0</v>
      </c>
      <c r="AK123" s="56">
        <f t="shared" si="344"/>
        <v>0</v>
      </c>
      <c r="AL123" s="28">
        <f t="shared" si="344"/>
        <v>0</v>
      </c>
      <c r="AM123" s="56">
        <f t="shared" si="344"/>
        <v>0</v>
      </c>
      <c r="AN123" s="56">
        <f t="shared" si="344"/>
        <v>0</v>
      </c>
      <c r="AO123" s="56">
        <f t="shared" si="344"/>
        <v>0</v>
      </c>
      <c r="AP123" s="56">
        <f t="shared" si="344"/>
        <v>0</v>
      </c>
      <c r="AQ123" s="56">
        <f t="shared" si="344"/>
        <v>0</v>
      </c>
      <c r="AR123" s="28">
        <f t="shared" si="344"/>
        <v>0</v>
      </c>
      <c r="AS123" s="56">
        <f t="shared" si="344"/>
        <v>0</v>
      </c>
      <c r="AT123" s="56">
        <f t="shared" si="344"/>
        <v>0</v>
      </c>
      <c r="AU123" s="56">
        <f t="shared" si="344"/>
        <v>0</v>
      </c>
      <c r="AV123" s="56">
        <f t="shared" si="344"/>
        <v>0</v>
      </c>
      <c r="AW123" s="56">
        <f t="shared" si="344"/>
        <v>0</v>
      </c>
      <c r="AX123" s="28">
        <f t="shared" si="344"/>
        <v>0</v>
      </c>
      <c r="AY123" s="56">
        <f t="shared" si="344"/>
        <v>0</v>
      </c>
      <c r="AZ123" s="56">
        <f t="shared" si="344"/>
        <v>0</v>
      </c>
      <c r="BA123" s="56">
        <f t="shared" si="344"/>
        <v>0</v>
      </c>
      <c r="BB123" s="56">
        <f t="shared" si="344"/>
        <v>0</v>
      </c>
      <c r="BC123" s="56">
        <f t="shared" si="344"/>
        <v>0</v>
      </c>
      <c r="BD123" s="28">
        <f t="shared" si="344"/>
        <v>0</v>
      </c>
      <c r="BE123" s="56">
        <f t="shared" si="344"/>
        <v>0</v>
      </c>
      <c r="BF123" s="56">
        <f t="shared" si="344"/>
        <v>0</v>
      </c>
      <c r="BG123" s="56">
        <f t="shared" si="344"/>
        <v>0</v>
      </c>
      <c r="BH123" s="56">
        <f t="shared" si="344"/>
        <v>0</v>
      </c>
      <c r="BI123" s="56">
        <f t="shared" si="344"/>
        <v>0</v>
      </c>
      <c r="BJ123" s="28">
        <f t="shared" si="344"/>
        <v>0</v>
      </c>
      <c r="BK123" s="56">
        <f t="shared" si="344"/>
        <v>0</v>
      </c>
      <c r="BL123" s="56">
        <f t="shared" si="344"/>
        <v>0</v>
      </c>
      <c r="BM123" s="56">
        <f t="shared" si="344"/>
        <v>0</v>
      </c>
      <c r="BN123" s="56">
        <f t="shared" si="344"/>
        <v>0</v>
      </c>
      <c r="BO123" s="56">
        <f t="shared" si="344"/>
        <v>0</v>
      </c>
      <c r="BP123" s="28">
        <f t="shared" si="344"/>
        <v>0</v>
      </c>
      <c r="BQ123" s="56">
        <f t="shared" si="344"/>
        <v>0</v>
      </c>
      <c r="BR123" s="56">
        <f t="shared" si="344"/>
        <v>0</v>
      </c>
      <c r="BS123" s="56">
        <f t="shared" si="344"/>
        <v>0</v>
      </c>
      <c r="BT123" s="56">
        <f t="shared" si="344"/>
        <v>0</v>
      </c>
      <c r="BU123" s="56">
        <f>BU122</f>
        <v>0</v>
      </c>
      <c r="BV123" s="28">
        <f>BV122</f>
        <v>0</v>
      </c>
    </row>
    <row r="124" spans="1:74" ht="10.5" hidden="1" customHeight="1" x14ac:dyDescent="0.15">
      <c r="A124" s="22"/>
      <c r="B124" s="58"/>
      <c r="C124" s="22"/>
      <c r="D124" s="22"/>
      <c r="E124" s="22"/>
      <c r="F124" s="22"/>
      <c r="G124" s="21"/>
      <c r="H124" s="21"/>
      <c r="I124" s="21"/>
      <c r="J124" s="21"/>
      <c r="K124" s="21"/>
      <c r="L124" s="21"/>
      <c r="M124" s="21"/>
      <c r="N124" s="21"/>
      <c r="O124" s="22"/>
      <c r="P124" s="22"/>
      <c r="Q124" s="22"/>
      <c r="R124" s="22"/>
      <c r="S124" s="22"/>
      <c r="T124" s="21"/>
      <c r="U124" s="22"/>
      <c r="V124" s="22"/>
      <c r="W124" s="22"/>
      <c r="X124" s="22"/>
      <c r="Y124" s="22"/>
      <c r="Z124" s="21"/>
      <c r="AA124" s="22"/>
      <c r="AB124" s="22"/>
      <c r="AC124" s="22"/>
      <c r="AD124" s="22"/>
      <c r="AE124" s="22"/>
      <c r="AF124" s="21"/>
      <c r="AG124" s="22"/>
      <c r="AH124" s="22"/>
      <c r="AI124" s="22"/>
      <c r="AJ124" s="22"/>
      <c r="AK124" s="22"/>
      <c r="AL124" s="21"/>
      <c r="AM124" s="22"/>
      <c r="AN124" s="22"/>
      <c r="AO124" s="22"/>
      <c r="AP124" s="22"/>
      <c r="AQ124" s="22"/>
      <c r="AR124" s="21"/>
      <c r="AS124" s="22"/>
      <c r="AT124" s="22"/>
      <c r="AU124" s="22"/>
      <c r="AV124" s="22"/>
      <c r="AW124" s="22"/>
      <c r="AX124" s="21"/>
      <c r="AY124" s="22"/>
      <c r="AZ124" s="22"/>
      <c r="BA124" s="22"/>
      <c r="BB124" s="22"/>
      <c r="BC124" s="22"/>
      <c r="BD124" s="21"/>
      <c r="BE124" s="22"/>
      <c r="BF124" s="22"/>
      <c r="BG124" s="22"/>
      <c r="BH124" s="22"/>
      <c r="BI124" s="22"/>
      <c r="BJ124" s="21"/>
      <c r="BK124" s="22"/>
      <c r="BL124" s="22"/>
      <c r="BM124" s="22"/>
      <c r="BN124" s="22"/>
      <c r="BO124" s="22"/>
      <c r="BP124" s="21"/>
      <c r="BQ124" s="22"/>
      <c r="BR124" s="22"/>
      <c r="BS124" s="22"/>
      <c r="BT124" s="22"/>
      <c r="BU124" s="22"/>
      <c r="BV124" s="21"/>
    </row>
    <row r="125" spans="1:74" ht="10.5" hidden="1" customHeight="1" thickBot="1" x14ac:dyDescent="0.2">
      <c r="A125" s="51" t="s">
        <v>94</v>
      </c>
      <c r="B125" s="52"/>
      <c r="C125" s="53"/>
      <c r="D125" s="53"/>
      <c r="E125" s="53"/>
      <c r="F125" s="53"/>
      <c r="G125" s="54"/>
      <c r="H125" s="54"/>
      <c r="I125" s="54"/>
      <c r="J125" s="54"/>
      <c r="K125" s="54"/>
      <c r="L125" s="54"/>
      <c r="M125" s="54"/>
      <c r="N125" s="54"/>
      <c r="O125" s="55"/>
      <c r="P125" s="55"/>
      <c r="Q125" s="55"/>
      <c r="R125" s="55"/>
      <c r="S125" s="55"/>
      <c r="T125" s="54"/>
      <c r="U125" s="55"/>
      <c r="V125" s="55"/>
      <c r="W125" s="55"/>
      <c r="X125" s="55"/>
      <c r="Y125" s="55"/>
      <c r="Z125" s="54"/>
      <c r="AA125" s="55"/>
      <c r="AB125" s="55"/>
      <c r="AC125" s="55"/>
      <c r="AD125" s="55"/>
      <c r="AE125" s="55"/>
      <c r="AF125" s="54"/>
      <c r="AG125" s="55"/>
      <c r="AH125" s="55"/>
      <c r="AI125" s="55"/>
      <c r="AJ125" s="55"/>
      <c r="AK125" s="55"/>
      <c r="AL125" s="54"/>
      <c r="AM125" s="55"/>
      <c r="AN125" s="55"/>
      <c r="AO125" s="55"/>
      <c r="AP125" s="55"/>
      <c r="AQ125" s="55"/>
      <c r="AR125" s="54"/>
      <c r="AS125" s="55"/>
      <c r="AT125" s="55"/>
      <c r="AU125" s="55"/>
      <c r="AV125" s="55"/>
      <c r="AW125" s="55"/>
      <c r="AX125" s="54"/>
      <c r="AY125" s="55"/>
      <c r="AZ125" s="55"/>
      <c r="BA125" s="55"/>
      <c r="BB125" s="55"/>
      <c r="BC125" s="55"/>
      <c r="BD125" s="54"/>
      <c r="BE125" s="55"/>
      <c r="BF125" s="55"/>
      <c r="BG125" s="55"/>
      <c r="BH125" s="55"/>
      <c r="BI125" s="55"/>
      <c r="BJ125" s="54"/>
      <c r="BK125" s="55"/>
      <c r="BL125" s="55"/>
      <c r="BM125" s="55"/>
      <c r="BN125" s="55"/>
      <c r="BO125" s="55"/>
      <c r="BP125" s="54"/>
      <c r="BQ125" s="55"/>
      <c r="BR125" s="55"/>
      <c r="BS125" s="55"/>
      <c r="BT125" s="55"/>
      <c r="BU125" s="55"/>
      <c r="BV125" s="54"/>
    </row>
    <row r="126" spans="1:74" ht="21" hidden="1" customHeight="1" x14ac:dyDescent="0.15">
      <c r="A126" s="47" t="s">
        <v>83</v>
      </c>
      <c r="B126" s="25"/>
      <c r="C126" s="44"/>
      <c r="D126" s="46"/>
      <c r="E126" s="46"/>
      <c r="F126" s="46"/>
      <c r="G126" s="28">
        <f>T126+Z126+AF126+AL126+AR126+AX126+BD126+BJ126+BP126+BV126</f>
        <v>0</v>
      </c>
      <c r="H126" s="28">
        <f t="shared" ref="H126" si="345">N126+I126</f>
        <v>0</v>
      </c>
      <c r="I126" s="279">
        <f t="shared" ref="I126" si="346">SUM(J126:M126)</f>
        <v>0</v>
      </c>
      <c r="J126" s="279">
        <f t="shared" ref="J126:M126" si="347">O126+U126+AA126+AG126+AM126+AS126+AY126+BE126+BK126+BQ126</f>
        <v>0</v>
      </c>
      <c r="K126" s="279">
        <f t="shared" si="347"/>
        <v>0</v>
      </c>
      <c r="L126" s="279">
        <f t="shared" si="347"/>
        <v>0</v>
      </c>
      <c r="M126" s="279">
        <f t="shared" si="347"/>
        <v>0</v>
      </c>
      <c r="N126" s="279">
        <f t="shared" ref="N126" si="348">S126+Y126+AE126+AK126+AQ126+AW126+BC126+BI126++BO126+BU126</f>
        <v>0</v>
      </c>
      <c r="O126" s="47"/>
      <c r="P126" s="47"/>
      <c r="Q126" s="47"/>
      <c r="R126" s="47"/>
      <c r="S126" s="47"/>
      <c r="T126" s="48">
        <f>SUM(O126:S126)/36</f>
        <v>0</v>
      </c>
      <c r="U126" s="59"/>
      <c r="V126" s="47"/>
      <c r="W126" s="47"/>
      <c r="X126" s="47"/>
      <c r="Y126" s="47"/>
      <c r="Z126" s="48">
        <f>SUM(U126:Y126)/36</f>
        <v>0</v>
      </c>
      <c r="AA126" s="47"/>
      <c r="AB126" s="47"/>
      <c r="AC126" s="47"/>
      <c r="AD126" s="47"/>
      <c r="AE126" s="47"/>
      <c r="AF126" s="48">
        <f>SUM(AA126:AE126)/36</f>
        <v>0</v>
      </c>
      <c r="AG126" s="47"/>
      <c r="AH126" s="47"/>
      <c r="AI126" s="47"/>
      <c r="AJ126" s="47"/>
      <c r="AK126" s="47"/>
      <c r="AL126" s="48"/>
      <c r="AM126" s="47"/>
      <c r="AN126" s="47"/>
      <c r="AO126" s="47"/>
      <c r="AP126" s="47"/>
      <c r="AQ126" s="47"/>
      <c r="AR126" s="48"/>
      <c r="AS126" s="47"/>
      <c r="AT126" s="47"/>
      <c r="AU126" s="47"/>
      <c r="AV126" s="47"/>
      <c r="AW126" s="47"/>
      <c r="AX126" s="48"/>
      <c r="AY126" s="47"/>
      <c r="AZ126" s="47"/>
      <c r="BA126" s="47"/>
      <c r="BB126" s="47"/>
      <c r="BC126" s="47"/>
      <c r="BD126" s="48"/>
      <c r="BE126" s="47"/>
      <c r="BF126" s="47"/>
      <c r="BG126" s="47"/>
      <c r="BH126" s="47"/>
      <c r="BI126" s="47"/>
      <c r="BJ126" s="48"/>
      <c r="BK126" s="47"/>
      <c r="BL126" s="47"/>
      <c r="BM126" s="47"/>
      <c r="BN126" s="47"/>
      <c r="BO126" s="47"/>
      <c r="BP126" s="48"/>
      <c r="BQ126" s="47"/>
      <c r="BR126" s="47"/>
      <c r="BS126" s="47"/>
      <c r="BT126" s="47"/>
      <c r="BU126" s="47"/>
      <c r="BV126" s="48"/>
    </row>
    <row r="127" spans="1:74" ht="21" hidden="1" customHeight="1" x14ac:dyDescent="0.15">
      <c r="A127" s="30" t="s">
        <v>84</v>
      </c>
      <c r="B127" s="31"/>
      <c r="C127" s="56">
        <f t="shared" ref="C127:BV127" si="349">C126</f>
        <v>0</v>
      </c>
      <c r="D127" s="56">
        <f t="shared" si="349"/>
        <v>0</v>
      </c>
      <c r="E127" s="56">
        <f t="shared" si="349"/>
        <v>0</v>
      </c>
      <c r="F127" s="56">
        <f t="shared" si="349"/>
        <v>0</v>
      </c>
      <c r="G127" s="28">
        <f t="shared" si="349"/>
        <v>0</v>
      </c>
      <c r="H127" s="28">
        <f t="shared" si="349"/>
        <v>0</v>
      </c>
      <c r="I127" s="28">
        <f t="shared" si="349"/>
        <v>0</v>
      </c>
      <c r="J127" s="28">
        <f t="shared" si="349"/>
        <v>0</v>
      </c>
      <c r="K127" s="28">
        <f t="shared" si="349"/>
        <v>0</v>
      </c>
      <c r="L127" s="28">
        <f t="shared" si="349"/>
        <v>0</v>
      </c>
      <c r="M127" s="28">
        <f t="shared" si="349"/>
        <v>0</v>
      </c>
      <c r="N127" s="28">
        <f t="shared" si="349"/>
        <v>0</v>
      </c>
      <c r="O127" s="56">
        <f t="shared" si="349"/>
        <v>0</v>
      </c>
      <c r="P127" s="56">
        <f t="shared" si="349"/>
        <v>0</v>
      </c>
      <c r="Q127" s="56">
        <f t="shared" si="349"/>
        <v>0</v>
      </c>
      <c r="R127" s="56">
        <f t="shared" si="349"/>
        <v>0</v>
      </c>
      <c r="S127" s="56">
        <f t="shared" si="349"/>
        <v>0</v>
      </c>
      <c r="T127" s="28">
        <f t="shared" si="349"/>
        <v>0</v>
      </c>
      <c r="U127" s="56">
        <f t="shared" si="349"/>
        <v>0</v>
      </c>
      <c r="V127" s="56">
        <f t="shared" si="349"/>
        <v>0</v>
      </c>
      <c r="W127" s="56">
        <f t="shared" si="349"/>
        <v>0</v>
      </c>
      <c r="X127" s="56">
        <f t="shared" si="349"/>
        <v>0</v>
      </c>
      <c r="Y127" s="56">
        <f t="shared" si="349"/>
        <v>0</v>
      </c>
      <c r="Z127" s="28">
        <f t="shared" si="349"/>
        <v>0</v>
      </c>
      <c r="AA127" s="56">
        <f t="shared" si="349"/>
        <v>0</v>
      </c>
      <c r="AB127" s="56">
        <f t="shared" si="349"/>
        <v>0</v>
      </c>
      <c r="AC127" s="56">
        <f t="shared" si="349"/>
        <v>0</v>
      </c>
      <c r="AD127" s="56">
        <f t="shared" si="349"/>
        <v>0</v>
      </c>
      <c r="AE127" s="56">
        <f t="shared" si="349"/>
        <v>0</v>
      </c>
      <c r="AF127" s="28">
        <f t="shared" si="349"/>
        <v>0</v>
      </c>
      <c r="AG127" s="56">
        <f t="shared" si="349"/>
        <v>0</v>
      </c>
      <c r="AH127" s="56">
        <f t="shared" si="349"/>
        <v>0</v>
      </c>
      <c r="AI127" s="56">
        <f t="shared" si="349"/>
        <v>0</v>
      </c>
      <c r="AJ127" s="56">
        <f t="shared" si="349"/>
        <v>0</v>
      </c>
      <c r="AK127" s="56">
        <f t="shared" si="349"/>
        <v>0</v>
      </c>
      <c r="AL127" s="28">
        <f t="shared" si="349"/>
        <v>0</v>
      </c>
      <c r="AM127" s="56">
        <f t="shared" si="349"/>
        <v>0</v>
      </c>
      <c r="AN127" s="56">
        <f t="shared" si="349"/>
        <v>0</v>
      </c>
      <c r="AO127" s="56">
        <f t="shared" si="349"/>
        <v>0</v>
      </c>
      <c r="AP127" s="56">
        <f t="shared" si="349"/>
        <v>0</v>
      </c>
      <c r="AQ127" s="56">
        <f t="shared" si="349"/>
        <v>0</v>
      </c>
      <c r="AR127" s="28">
        <f t="shared" si="349"/>
        <v>0</v>
      </c>
      <c r="AS127" s="56">
        <f t="shared" si="349"/>
        <v>0</v>
      </c>
      <c r="AT127" s="56">
        <f t="shared" si="349"/>
        <v>0</v>
      </c>
      <c r="AU127" s="56">
        <f t="shared" si="349"/>
        <v>0</v>
      </c>
      <c r="AV127" s="56">
        <f t="shared" si="349"/>
        <v>0</v>
      </c>
      <c r="AW127" s="56">
        <f t="shared" si="349"/>
        <v>0</v>
      </c>
      <c r="AX127" s="28">
        <f t="shared" si="349"/>
        <v>0</v>
      </c>
      <c r="AY127" s="56">
        <f t="shared" si="349"/>
        <v>0</v>
      </c>
      <c r="AZ127" s="56">
        <f t="shared" si="349"/>
        <v>0</v>
      </c>
      <c r="BA127" s="56">
        <f t="shared" si="349"/>
        <v>0</v>
      </c>
      <c r="BB127" s="56">
        <f t="shared" si="349"/>
        <v>0</v>
      </c>
      <c r="BC127" s="56">
        <f t="shared" si="349"/>
        <v>0</v>
      </c>
      <c r="BD127" s="28">
        <f t="shared" si="349"/>
        <v>0</v>
      </c>
      <c r="BE127" s="56">
        <f t="shared" si="349"/>
        <v>0</v>
      </c>
      <c r="BF127" s="56">
        <f t="shared" si="349"/>
        <v>0</v>
      </c>
      <c r="BG127" s="56">
        <f t="shared" si="349"/>
        <v>0</v>
      </c>
      <c r="BH127" s="56">
        <f t="shared" si="349"/>
        <v>0</v>
      </c>
      <c r="BI127" s="56">
        <f t="shared" si="349"/>
        <v>0</v>
      </c>
      <c r="BJ127" s="28">
        <f t="shared" si="349"/>
        <v>0</v>
      </c>
      <c r="BK127" s="56">
        <f t="shared" si="349"/>
        <v>0</v>
      </c>
      <c r="BL127" s="56">
        <f t="shared" si="349"/>
        <v>0</v>
      </c>
      <c r="BM127" s="56">
        <f t="shared" si="349"/>
        <v>0</v>
      </c>
      <c r="BN127" s="56">
        <f t="shared" si="349"/>
        <v>0</v>
      </c>
      <c r="BO127" s="56">
        <f t="shared" si="349"/>
        <v>0</v>
      </c>
      <c r="BP127" s="28">
        <f t="shared" si="349"/>
        <v>0</v>
      </c>
      <c r="BQ127" s="56">
        <f t="shared" si="349"/>
        <v>0</v>
      </c>
      <c r="BR127" s="56">
        <f t="shared" si="349"/>
        <v>0</v>
      </c>
      <c r="BS127" s="56">
        <f t="shared" si="349"/>
        <v>0</v>
      </c>
      <c r="BT127" s="56">
        <f t="shared" si="349"/>
        <v>0</v>
      </c>
      <c r="BU127" s="56">
        <f t="shared" si="349"/>
        <v>0</v>
      </c>
      <c r="BV127" s="28">
        <f t="shared" si="349"/>
        <v>0</v>
      </c>
    </row>
    <row r="128" spans="1:74" ht="10.5" hidden="1" customHeight="1" x14ac:dyDescent="0.15">
      <c r="A128" s="32" t="s">
        <v>71</v>
      </c>
      <c r="B128" s="57"/>
      <c r="C128" s="32"/>
      <c r="D128" s="32"/>
      <c r="E128" s="32"/>
      <c r="F128" s="32"/>
      <c r="G128" s="33"/>
      <c r="H128" s="33"/>
      <c r="I128" s="33"/>
      <c r="J128" s="33"/>
      <c r="K128" s="33"/>
      <c r="L128" s="33"/>
      <c r="M128" s="33"/>
      <c r="N128" s="33"/>
      <c r="O128" s="32"/>
      <c r="P128" s="32"/>
      <c r="Q128" s="32"/>
      <c r="R128" s="32"/>
      <c r="S128" s="32"/>
      <c r="T128" s="33"/>
      <c r="U128" s="32"/>
      <c r="V128" s="32"/>
      <c r="W128" s="32"/>
      <c r="X128" s="32"/>
      <c r="Y128" s="32"/>
      <c r="Z128" s="33"/>
      <c r="AA128" s="32"/>
      <c r="AB128" s="32"/>
      <c r="AC128" s="32"/>
      <c r="AD128" s="32"/>
      <c r="AE128" s="32"/>
      <c r="AF128" s="33"/>
      <c r="AG128" s="32"/>
      <c r="AH128" s="32"/>
      <c r="AI128" s="32"/>
      <c r="AJ128" s="32"/>
      <c r="AK128" s="32"/>
      <c r="AL128" s="33"/>
      <c r="AM128" s="32"/>
      <c r="AN128" s="32"/>
      <c r="AO128" s="32"/>
      <c r="AP128" s="32"/>
      <c r="AQ128" s="32"/>
      <c r="AR128" s="33"/>
      <c r="AS128" s="32"/>
      <c r="AT128" s="32"/>
      <c r="AU128" s="32"/>
      <c r="AV128" s="32"/>
      <c r="AW128" s="32"/>
      <c r="AX128" s="33"/>
      <c r="AY128" s="32"/>
      <c r="AZ128" s="32"/>
      <c r="BA128" s="32"/>
      <c r="BB128" s="32"/>
      <c r="BC128" s="32"/>
      <c r="BD128" s="33"/>
      <c r="BE128" s="32"/>
      <c r="BF128" s="32"/>
      <c r="BG128" s="32"/>
      <c r="BH128" s="32"/>
      <c r="BI128" s="32"/>
      <c r="BJ128" s="33"/>
      <c r="BK128" s="32"/>
      <c r="BL128" s="32"/>
      <c r="BM128" s="32"/>
      <c r="BN128" s="32"/>
      <c r="BO128" s="32"/>
      <c r="BP128" s="33"/>
      <c r="BQ128" s="32"/>
      <c r="BR128" s="32"/>
      <c r="BS128" s="32"/>
      <c r="BT128" s="32"/>
      <c r="BU128" s="32"/>
      <c r="BV128" s="33"/>
    </row>
    <row r="129" spans="1:76" ht="6" hidden="1" customHeight="1" x14ac:dyDescent="0.15">
      <c r="A129" s="4"/>
      <c r="B129" s="20"/>
      <c r="C129" s="4"/>
      <c r="D129" s="4"/>
      <c r="E129" s="4"/>
      <c r="F129" s="4"/>
      <c r="G129" s="21"/>
      <c r="H129" s="21"/>
      <c r="I129" s="21"/>
      <c r="J129" s="21"/>
      <c r="K129" s="21"/>
      <c r="L129" s="21"/>
      <c r="M129" s="21"/>
      <c r="N129" s="21"/>
      <c r="O129" s="22"/>
      <c r="P129" s="22"/>
      <c r="Q129" s="22"/>
      <c r="R129" s="22"/>
      <c r="S129" s="22"/>
      <c r="T129" s="21"/>
      <c r="U129" s="22"/>
      <c r="V129" s="22"/>
      <c r="W129" s="22"/>
      <c r="X129" s="22"/>
      <c r="Y129" s="22"/>
      <c r="Z129" s="21"/>
      <c r="AA129" s="22"/>
      <c r="AB129" s="22"/>
      <c r="AC129" s="22"/>
      <c r="AD129" s="22"/>
      <c r="AE129" s="22"/>
      <c r="AF129" s="21"/>
      <c r="AG129" s="22"/>
      <c r="AH129" s="22"/>
      <c r="AI129" s="22"/>
      <c r="AJ129" s="22"/>
      <c r="AK129" s="22"/>
      <c r="AL129" s="21"/>
      <c r="AM129" s="22"/>
      <c r="AN129" s="22"/>
      <c r="AO129" s="22"/>
      <c r="AP129" s="22"/>
      <c r="AQ129" s="22"/>
      <c r="AR129" s="21"/>
      <c r="AS129" s="22"/>
      <c r="AT129" s="22"/>
      <c r="AU129" s="22"/>
      <c r="AV129" s="22"/>
      <c r="AW129" s="22"/>
      <c r="AX129" s="21"/>
      <c r="AY129" s="22"/>
      <c r="AZ129" s="22"/>
      <c r="BA129" s="22"/>
      <c r="BB129" s="22"/>
      <c r="BC129" s="22"/>
      <c r="BD129" s="21"/>
      <c r="BE129" s="22"/>
      <c r="BF129" s="22"/>
      <c r="BG129" s="22"/>
      <c r="BH129" s="22"/>
      <c r="BI129" s="22"/>
      <c r="BJ129" s="21"/>
      <c r="BK129" s="22"/>
      <c r="BL129" s="22"/>
      <c r="BM129" s="22"/>
      <c r="BN129" s="22"/>
      <c r="BO129" s="22"/>
      <c r="BP129" s="21"/>
      <c r="BQ129" s="22"/>
      <c r="BR129" s="22"/>
      <c r="BS129" s="22"/>
      <c r="BT129" s="22"/>
      <c r="BU129" s="22"/>
      <c r="BV129" s="21"/>
    </row>
    <row r="130" spans="1:76" s="34" customFormat="1" ht="10.5" customHeight="1" x14ac:dyDescent="0.15">
      <c r="A130" s="360" t="s">
        <v>0</v>
      </c>
      <c r="B130" s="362" t="s">
        <v>1</v>
      </c>
      <c r="C130" s="364" t="s">
        <v>95</v>
      </c>
      <c r="D130" s="364" t="s">
        <v>96</v>
      </c>
      <c r="E130" s="364" t="s">
        <v>97</v>
      </c>
      <c r="F130" s="364" t="s">
        <v>98</v>
      </c>
      <c r="G130" s="360" t="s">
        <v>3</v>
      </c>
      <c r="H130" s="366" t="s">
        <v>5</v>
      </c>
      <c r="I130" s="366" t="s">
        <v>99</v>
      </c>
      <c r="J130" s="366" t="s">
        <v>100</v>
      </c>
      <c r="K130" s="362" t="s">
        <v>101</v>
      </c>
      <c r="L130" s="368"/>
      <c r="M130" s="369"/>
      <c r="N130" s="360" t="s">
        <v>18</v>
      </c>
      <c r="O130" s="376" t="s">
        <v>101</v>
      </c>
      <c r="P130" s="377"/>
      <c r="Q130" s="380" t="s">
        <v>102</v>
      </c>
      <c r="R130" s="381"/>
      <c r="S130" s="382"/>
      <c r="T130" s="360" t="s">
        <v>3</v>
      </c>
      <c r="U130" s="376" t="s">
        <v>101</v>
      </c>
      <c r="V130" s="377"/>
      <c r="W130" s="380" t="s">
        <v>102</v>
      </c>
      <c r="X130" s="381"/>
      <c r="Y130" s="382"/>
      <c r="Z130" s="360" t="s">
        <v>3</v>
      </c>
      <c r="AA130" s="376" t="s">
        <v>101</v>
      </c>
      <c r="AB130" s="377"/>
      <c r="AC130" s="380" t="s">
        <v>102</v>
      </c>
      <c r="AD130" s="381"/>
      <c r="AE130" s="382"/>
      <c r="AF130" s="360" t="s">
        <v>3</v>
      </c>
      <c r="AG130" s="376" t="s">
        <v>101</v>
      </c>
      <c r="AH130" s="377"/>
      <c r="AI130" s="380" t="s">
        <v>102</v>
      </c>
      <c r="AJ130" s="381"/>
      <c r="AK130" s="382"/>
      <c r="AL130" s="360" t="s">
        <v>3</v>
      </c>
      <c r="AM130" s="376" t="s">
        <v>101</v>
      </c>
      <c r="AN130" s="377"/>
      <c r="AO130" s="380" t="s">
        <v>102</v>
      </c>
      <c r="AP130" s="381"/>
      <c r="AQ130" s="382"/>
      <c r="AR130" s="360" t="s">
        <v>3</v>
      </c>
      <c r="AS130" s="376" t="s">
        <v>101</v>
      </c>
      <c r="AT130" s="377"/>
      <c r="AU130" s="380" t="s">
        <v>102</v>
      </c>
      <c r="AV130" s="381"/>
      <c r="AW130" s="382"/>
      <c r="AX130" s="360" t="s">
        <v>3</v>
      </c>
      <c r="AY130" s="376" t="s">
        <v>101</v>
      </c>
      <c r="AZ130" s="377"/>
      <c r="BA130" s="380" t="s">
        <v>102</v>
      </c>
      <c r="BB130" s="381"/>
      <c r="BC130" s="382"/>
      <c r="BD130" s="360" t="s">
        <v>3</v>
      </c>
      <c r="BE130" s="376" t="s">
        <v>101</v>
      </c>
      <c r="BF130" s="377"/>
      <c r="BG130" s="380" t="s">
        <v>102</v>
      </c>
      <c r="BH130" s="381"/>
      <c r="BI130" s="382"/>
      <c r="BJ130" s="360" t="s">
        <v>3</v>
      </c>
      <c r="BK130" s="376" t="s">
        <v>101</v>
      </c>
      <c r="BL130" s="377"/>
      <c r="BM130" s="380" t="s">
        <v>102</v>
      </c>
      <c r="BN130" s="381"/>
      <c r="BO130" s="382"/>
      <c r="BP130" s="360" t="s">
        <v>3</v>
      </c>
      <c r="BQ130" s="376" t="s">
        <v>101</v>
      </c>
      <c r="BR130" s="377"/>
      <c r="BS130" s="380" t="s">
        <v>102</v>
      </c>
      <c r="BT130" s="381"/>
      <c r="BU130" s="382"/>
      <c r="BV130" s="360" t="s">
        <v>3</v>
      </c>
    </row>
    <row r="131" spans="1:76" s="34" customFormat="1" ht="32.25" customHeight="1" thickBot="1" x14ac:dyDescent="0.2">
      <c r="A131" s="361"/>
      <c r="B131" s="363"/>
      <c r="C131" s="365"/>
      <c r="D131" s="365"/>
      <c r="E131" s="365"/>
      <c r="F131" s="365"/>
      <c r="G131" s="361"/>
      <c r="H131" s="367"/>
      <c r="I131" s="367"/>
      <c r="J131" s="367"/>
      <c r="K131" s="370"/>
      <c r="L131" s="371"/>
      <c r="M131" s="372"/>
      <c r="N131" s="373"/>
      <c r="O131" s="378"/>
      <c r="P131" s="379"/>
      <c r="Q131" s="374" t="s">
        <v>103</v>
      </c>
      <c r="R131" s="375"/>
      <c r="S131" s="74" t="s">
        <v>100</v>
      </c>
      <c r="T131" s="361"/>
      <c r="U131" s="378"/>
      <c r="V131" s="379"/>
      <c r="W131" s="374" t="s">
        <v>103</v>
      </c>
      <c r="X131" s="375"/>
      <c r="Y131" s="74" t="s">
        <v>100</v>
      </c>
      <c r="Z131" s="361"/>
      <c r="AA131" s="378"/>
      <c r="AB131" s="379"/>
      <c r="AC131" s="374" t="s">
        <v>103</v>
      </c>
      <c r="AD131" s="375"/>
      <c r="AE131" s="74" t="s">
        <v>100</v>
      </c>
      <c r="AF131" s="361"/>
      <c r="AG131" s="378"/>
      <c r="AH131" s="379"/>
      <c r="AI131" s="374" t="s">
        <v>103</v>
      </c>
      <c r="AJ131" s="375"/>
      <c r="AK131" s="74" t="s">
        <v>100</v>
      </c>
      <c r="AL131" s="361"/>
      <c r="AM131" s="378"/>
      <c r="AN131" s="379"/>
      <c r="AO131" s="374" t="s">
        <v>103</v>
      </c>
      <c r="AP131" s="375"/>
      <c r="AQ131" s="74" t="s">
        <v>100</v>
      </c>
      <c r="AR131" s="361"/>
      <c r="AS131" s="378"/>
      <c r="AT131" s="379"/>
      <c r="AU131" s="374" t="s">
        <v>103</v>
      </c>
      <c r="AV131" s="375"/>
      <c r="AW131" s="74" t="s">
        <v>100</v>
      </c>
      <c r="AX131" s="361"/>
      <c r="AY131" s="378"/>
      <c r="AZ131" s="379"/>
      <c r="BA131" s="374" t="s">
        <v>103</v>
      </c>
      <c r="BB131" s="375"/>
      <c r="BC131" s="74" t="s">
        <v>100</v>
      </c>
      <c r="BD131" s="361"/>
      <c r="BE131" s="378"/>
      <c r="BF131" s="379"/>
      <c r="BG131" s="374" t="s">
        <v>103</v>
      </c>
      <c r="BH131" s="375"/>
      <c r="BI131" s="74" t="s">
        <v>100</v>
      </c>
      <c r="BJ131" s="361"/>
      <c r="BK131" s="378"/>
      <c r="BL131" s="379"/>
      <c r="BM131" s="380" t="s">
        <v>103</v>
      </c>
      <c r="BN131" s="382"/>
      <c r="BO131" s="74" t="s">
        <v>100</v>
      </c>
      <c r="BP131" s="361"/>
      <c r="BQ131" s="378"/>
      <c r="BR131" s="379"/>
      <c r="BS131" s="374" t="s">
        <v>103</v>
      </c>
      <c r="BT131" s="375"/>
      <c r="BU131" s="74" t="s">
        <v>100</v>
      </c>
      <c r="BV131" s="361"/>
    </row>
    <row r="132" spans="1:76" ht="21" customHeight="1" thickBot="1" x14ac:dyDescent="0.35">
      <c r="A132" s="14" t="s">
        <v>104</v>
      </c>
      <c r="B132" s="36" t="s">
        <v>105</v>
      </c>
      <c r="C132" s="385"/>
      <c r="D132" s="385"/>
      <c r="E132" s="385"/>
      <c r="F132" s="385"/>
      <c r="G132" s="15">
        <f>G134+G140+G146</f>
        <v>12</v>
      </c>
      <c r="H132" s="15">
        <f t="shared" ref="H132:J132" si="350">H134+H140+H146</f>
        <v>432</v>
      </c>
      <c r="I132" s="15">
        <f t="shared" si="350"/>
        <v>432</v>
      </c>
      <c r="J132" s="15">
        <f t="shared" si="350"/>
        <v>0</v>
      </c>
      <c r="K132" s="391">
        <f>O132+U132+AA132+AG132+AY132+BE132+BK132+BQ132+AS132</f>
        <v>8</v>
      </c>
      <c r="L132" s="392"/>
      <c r="M132" s="393"/>
      <c r="N132" s="60">
        <f>N134+N140</f>
        <v>0</v>
      </c>
      <c r="O132" s="383">
        <f>O134+O140</f>
        <v>0</v>
      </c>
      <c r="P132" s="384"/>
      <c r="Q132" s="374">
        <f>Q134+Q140</f>
        <v>0</v>
      </c>
      <c r="R132" s="375"/>
      <c r="S132" s="231">
        <f>S134+S140</f>
        <v>0</v>
      </c>
      <c r="T132" s="281">
        <f>T134+T140</f>
        <v>0</v>
      </c>
      <c r="U132" s="383">
        <f>U134+U140</f>
        <v>0</v>
      </c>
      <c r="V132" s="384"/>
      <c r="W132" s="374">
        <f>W134+W140</f>
        <v>0</v>
      </c>
      <c r="X132" s="375"/>
      <c r="Y132" s="231">
        <f>Y134+Y140</f>
        <v>0</v>
      </c>
      <c r="Z132" s="281">
        <f>Z134+Z140</f>
        <v>0</v>
      </c>
      <c r="AA132" s="383">
        <f>AA134+AA140</f>
        <v>0</v>
      </c>
      <c r="AB132" s="384"/>
      <c r="AC132" s="374">
        <f>AC134+AC140</f>
        <v>0</v>
      </c>
      <c r="AD132" s="375"/>
      <c r="AE132" s="231">
        <f>AE134+AE140</f>
        <v>0</v>
      </c>
      <c r="AF132" s="281">
        <f>AF134+AF140</f>
        <v>0</v>
      </c>
      <c r="AG132" s="383">
        <f>AG134+AG140</f>
        <v>0</v>
      </c>
      <c r="AH132" s="384"/>
      <c r="AI132" s="374">
        <f>AI134+AI140</f>
        <v>0</v>
      </c>
      <c r="AJ132" s="375"/>
      <c r="AK132" s="231">
        <f>AK134+AK140</f>
        <v>0</v>
      </c>
      <c r="AL132" s="281">
        <f>AL134+AL140</f>
        <v>0</v>
      </c>
      <c r="AM132" s="383">
        <f>AM134+AM140</f>
        <v>0</v>
      </c>
      <c r="AN132" s="384"/>
      <c r="AO132" s="374">
        <f>AO134+AO140</f>
        <v>0</v>
      </c>
      <c r="AP132" s="375"/>
      <c r="AQ132" s="231">
        <f>AQ134+AQ140</f>
        <v>0</v>
      </c>
      <c r="AR132" s="281">
        <f>AR134+AR140</f>
        <v>0</v>
      </c>
      <c r="AS132" s="383">
        <f>AS134+AS140</f>
        <v>2</v>
      </c>
      <c r="AT132" s="384"/>
      <c r="AU132" s="374">
        <f>AU134+AU140</f>
        <v>108</v>
      </c>
      <c r="AV132" s="375"/>
      <c r="AW132" s="231">
        <f>AW134+AW140</f>
        <v>0</v>
      </c>
      <c r="AX132" s="281">
        <f>AX134+AX140</f>
        <v>3</v>
      </c>
      <c r="AY132" s="383">
        <f>AY134+AY140</f>
        <v>0</v>
      </c>
      <c r="AZ132" s="384"/>
      <c r="BA132" s="374">
        <f>BA134+BA140</f>
        <v>0</v>
      </c>
      <c r="BB132" s="375"/>
      <c r="BC132" s="231">
        <f>BC134+BC140</f>
        <v>0</v>
      </c>
      <c r="BD132" s="281">
        <f>BD134+BD140</f>
        <v>0</v>
      </c>
      <c r="BE132" s="383">
        <f>BE134+BE140</f>
        <v>0</v>
      </c>
      <c r="BF132" s="384"/>
      <c r="BG132" s="374">
        <f>BG134+BG140</f>
        <v>0</v>
      </c>
      <c r="BH132" s="375"/>
      <c r="BI132" s="231">
        <f>BI134+BI140</f>
        <v>0</v>
      </c>
      <c r="BJ132" s="281">
        <f>BJ134+BJ140</f>
        <v>0</v>
      </c>
      <c r="BK132" s="383">
        <f>BK134+BK140</f>
        <v>0</v>
      </c>
      <c r="BL132" s="384"/>
      <c r="BM132" s="374">
        <f>BM134+BM140</f>
        <v>0</v>
      </c>
      <c r="BN132" s="375"/>
      <c r="BO132" s="231">
        <f>BO134+BO140</f>
        <v>0</v>
      </c>
      <c r="BP132" s="281">
        <f>BP134+BP140</f>
        <v>0</v>
      </c>
      <c r="BQ132" s="383">
        <f>BQ134+BQ140+BQ146</f>
        <v>6</v>
      </c>
      <c r="BR132" s="384"/>
      <c r="BS132" s="374">
        <f>BS134+BS140</f>
        <v>108</v>
      </c>
      <c r="BT132" s="375"/>
      <c r="BU132" s="231">
        <f>BU134+BU140</f>
        <v>0</v>
      </c>
      <c r="BV132" s="219">
        <f>BV134+BV140+BV146</f>
        <v>9</v>
      </c>
      <c r="BW132" s="34"/>
      <c r="BX132" s="35" t="b">
        <f>IF(G132=SUM(T132,Z132,AF132,AL132,AX132,BD132,BJ132,BP132,BV132),TRUE)</f>
        <v>1</v>
      </c>
    </row>
    <row r="133" spans="1:76" ht="13.5" customHeight="1" thickBot="1" x14ac:dyDescent="0.2">
      <c r="A133" s="4"/>
      <c r="B133" s="20"/>
      <c r="C133" s="4"/>
      <c r="D133" s="4"/>
      <c r="E133" s="4"/>
      <c r="F133" s="4"/>
      <c r="G133" s="21"/>
      <c r="H133" s="21"/>
      <c r="I133" s="21"/>
      <c r="J133" s="21"/>
      <c r="K133" s="287"/>
      <c r="L133" s="287"/>
      <c r="M133" s="287"/>
      <c r="N133" s="21"/>
      <c r="O133" s="61"/>
      <c r="P133" s="61"/>
      <c r="Q133" s="22"/>
      <c r="R133" s="51"/>
      <c r="S133" s="22"/>
      <c r="T133" s="21"/>
      <c r="U133" s="61"/>
      <c r="V133" s="61"/>
      <c r="W133" s="51"/>
      <c r="X133" s="22"/>
      <c r="Y133" s="22"/>
      <c r="Z133" s="21"/>
      <c r="AA133" s="61"/>
      <c r="AB133" s="61"/>
      <c r="AC133" s="51"/>
      <c r="AD133" s="22"/>
      <c r="AE133" s="22"/>
      <c r="AF133" s="21"/>
      <c r="AG133" s="61"/>
      <c r="AH133" s="61"/>
      <c r="AI133" s="51"/>
      <c r="AJ133" s="22"/>
      <c r="AK133" s="22"/>
      <c r="AL133" s="21"/>
      <c r="AM133" s="61"/>
      <c r="AN133" s="61"/>
      <c r="AO133" s="51"/>
      <c r="AP133" s="22"/>
      <c r="AQ133" s="22"/>
      <c r="AR133" s="21"/>
      <c r="AS133" s="61"/>
      <c r="AT133" s="61"/>
      <c r="AU133" s="62"/>
      <c r="AV133" s="62"/>
      <c r="AW133" s="22"/>
      <c r="AX133" s="21"/>
      <c r="AY133" s="61"/>
      <c r="AZ133" s="61"/>
      <c r="BA133" s="51"/>
      <c r="BB133" s="22"/>
      <c r="BC133" s="22"/>
      <c r="BD133" s="21"/>
      <c r="BE133" s="61"/>
      <c r="BF133" s="61"/>
      <c r="BG133" s="62"/>
      <c r="BH133" s="62"/>
      <c r="BI133" s="22"/>
      <c r="BJ133" s="21"/>
      <c r="BK133" s="61"/>
      <c r="BL133" s="61"/>
      <c r="BM133" s="51"/>
      <c r="BN133" s="22"/>
      <c r="BO133" s="22"/>
      <c r="BP133" s="21"/>
      <c r="BQ133" s="61"/>
      <c r="BR133" s="61"/>
      <c r="BS133" s="62"/>
      <c r="BT133" s="62"/>
      <c r="BU133" s="22"/>
      <c r="BV133" s="21"/>
    </row>
    <row r="134" spans="1:76" ht="21" customHeight="1" thickBot="1" x14ac:dyDescent="0.2">
      <c r="A134" s="14" t="s">
        <v>106</v>
      </c>
      <c r="B134" s="184" t="s">
        <v>182</v>
      </c>
      <c r="C134" s="385"/>
      <c r="D134" s="385"/>
      <c r="E134" s="385"/>
      <c r="F134" s="385"/>
      <c r="G134" s="15">
        <f>G135+G136</f>
        <v>3</v>
      </c>
      <c r="H134" s="15">
        <f t="shared" ref="H134:J134" si="351">H135+H136</f>
        <v>108</v>
      </c>
      <c r="I134" s="15">
        <f t="shared" si="351"/>
        <v>108</v>
      </c>
      <c r="J134" s="15">
        <f t="shared" si="351"/>
        <v>0</v>
      </c>
      <c r="K134" s="386">
        <f>O134+U134+AA134+AG134+AY134+BE134+BK134+BQ134</f>
        <v>0</v>
      </c>
      <c r="L134" s="387"/>
      <c r="M134" s="388"/>
      <c r="N134" s="15">
        <f t="shared" ref="N134" si="352">N135+N136</f>
        <v>0</v>
      </c>
      <c r="O134" s="383">
        <f>O135+O136</f>
        <v>0</v>
      </c>
      <c r="P134" s="384"/>
      <c r="Q134" s="389">
        <f>Q135+Q136</f>
        <v>0</v>
      </c>
      <c r="R134" s="390"/>
      <c r="S134" s="231">
        <f t="shared" ref="S134:T134" si="353">S135+S136</f>
        <v>0</v>
      </c>
      <c r="T134" s="11">
        <f t="shared" si="353"/>
        <v>0</v>
      </c>
      <c r="U134" s="383">
        <f>U135+U136</f>
        <v>0</v>
      </c>
      <c r="V134" s="384"/>
      <c r="W134" s="389">
        <f>W135+W136</f>
        <v>0</v>
      </c>
      <c r="X134" s="390"/>
      <c r="Y134" s="231">
        <f t="shared" ref="Y134:Z134" si="354">Y135+Y136</f>
        <v>0</v>
      </c>
      <c r="Z134" s="11">
        <f t="shared" si="354"/>
        <v>0</v>
      </c>
      <c r="AA134" s="383">
        <f>AA135+AA136</f>
        <v>0</v>
      </c>
      <c r="AB134" s="384"/>
      <c r="AC134" s="389">
        <f>AC135+AC136</f>
        <v>0</v>
      </c>
      <c r="AD134" s="390"/>
      <c r="AE134" s="231">
        <f t="shared" ref="AE134:AF134" si="355">AE135+AE136</f>
        <v>0</v>
      </c>
      <c r="AF134" s="11">
        <f t="shared" si="355"/>
        <v>0</v>
      </c>
      <c r="AG134" s="383">
        <f>AG135+AG136</f>
        <v>0</v>
      </c>
      <c r="AH134" s="384"/>
      <c r="AI134" s="389">
        <f>AI135+AI136</f>
        <v>0</v>
      </c>
      <c r="AJ134" s="390"/>
      <c r="AK134" s="231">
        <f t="shared" ref="AK134:AL134" si="356">AK135+AK136</f>
        <v>0</v>
      </c>
      <c r="AL134" s="11">
        <f t="shared" si="356"/>
        <v>0</v>
      </c>
      <c r="AM134" s="383">
        <f>AM135+AM136</f>
        <v>0</v>
      </c>
      <c r="AN134" s="384"/>
      <c r="AO134" s="389">
        <f>AO135+AO136</f>
        <v>0</v>
      </c>
      <c r="AP134" s="390"/>
      <c r="AQ134" s="231">
        <f t="shared" ref="AQ134:AR134" si="357">AQ135+AQ136</f>
        <v>0</v>
      </c>
      <c r="AR134" s="11">
        <f t="shared" si="357"/>
        <v>0</v>
      </c>
      <c r="AS134" s="383">
        <f>AS135+AS136</f>
        <v>2</v>
      </c>
      <c r="AT134" s="384"/>
      <c r="AU134" s="389">
        <f>AU135+AU136</f>
        <v>108</v>
      </c>
      <c r="AV134" s="390"/>
      <c r="AW134" s="231">
        <f>AW135+AW136</f>
        <v>0</v>
      </c>
      <c r="AX134" s="11">
        <f>AX135+AX136</f>
        <v>3</v>
      </c>
      <c r="AY134" s="383">
        <f>AY135+AY136</f>
        <v>0</v>
      </c>
      <c r="AZ134" s="384"/>
      <c r="BA134" s="389">
        <f>BA135+BA136</f>
        <v>0</v>
      </c>
      <c r="BB134" s="390"/>
      <c r="BC134" s="231">
        <f t="shared" ref="BC134:BD134" si="358">BC135+BC136</f>
        <v>0</v>
      </c>
      <c r="BD134" s="11">
        <f t="shared" si="358"/>
        <v>0</v>
      </c>
      <c r="BE134" s="383">
        <f>BE135+BE136</f>
        <v>0</v>
      </c>
      <c r="BF134" s="384"/>
      <c r="BG134" s="389">
        <f>BG135+BG136</f>
        <v>0</v>
      </c>
      <c r="BH134" s="390"/>
      <c r="BI134" s="231">
        <f>BI135+BI136</f>
        <v>0</v>
      </c>
      <c r="BJ134" s="11">
        <f>BJ135+BJ136</f>
        <v>0</v>
      </c>
      <c r="BK134" s="383">
        <f>BK135+BK136</f>
        <v>0</v>
      </c>
      <c r="BL134" s="384"/>
      <c r="BM134" s="389">
        <f>BM135+BM136</f>
        <v>0</v>
      </c>
      <c r="BN134" s="390"/>
      <c r="BO134" s="231">
        <f t="shared" ref="BO134:BP134" si="359">BO135+BO136</f>
        <v>0</v>
      </c>
      <c r="BP134" s="11">
        <f t="shared" si="359"/>
        <v>0</v>
      </c>
      <c r="BQ134" s="383">
        <f>BQ135+BQ136</f>
        <v>0</v>
      </c>
      <c r="BR134" s="384"/>
      <c r="BS134" s="389">
        <f>BS135+BS136</f>
        <v>0</v>
      </c>
      <c r="BT134" s="390"/>
      <c r="BU134" s="231">
        <f t="shared" ref="BU134:BV134" si="360">BU135+BU136</f>
        <v>0</v>
      </c>
      <c r="BV134" s="11">
        <f t="shared" si="360"/>
        <v>0</v>
      </c>
    </row>
    <row r="135" spans="1:76" ht="38.25" customHeight="1" thickBot="1" x14ac:dyDescent="0.2">
      <c r="A135" s="30" t="s">
        <v>107</v>
      </c>
      <c r="B135" s="187" t="s">
        <v>209</v>
      </c>
      <c r="C135" s="200"/>
      <c r="D135" s="201">
        <v>6</v>
      </c>
      <c r="E135" s="27"/>
      <c r="F135" s="27"/>
      <c r="G135" s="48">
        <f>T135+Z135+AF135+AL135+AR135+AX135+BD135+BJ135+BP135+BV135</f>
        <v>3</v>
      </c>
      <c r="H135" s="28">
        <f>Q135+W135+AC135+AI135+AO135+AU135+BA135+BG135+BM135+BS135</f>
        <v>108</v>
      </c>
      <c r="I135" s="279">
        <f>Q135+W135+AC135+AI135+AO135+AU135+BA135+BG135+BM135+BS135</f>
        <v>108</v>
      </c>
      <c r="J135" s="279">
        <f>S135+Y135+AE135+AK135+AQ135+AW135+BC135+BI135+BO135+BU135</f>
        <v>0</v>
      </c>
      <c r="K135" s="394">
        <f>O135+U135+AA135+AG135+AM135+AS135+AY135+BE135+BK135+BQ135</f>
        <v>2</v>
      </c>
      <c r="L135" s="395"/>
      <c r="M135" s="396"/>
      <c r="N135" s="279"/>
      <c r="O135" s="397"/>
      <c r="P135" s="398"/>
      <c r="Q135" s="399"/>
      <c r="R135" s="400"/>
      <c r="S135" s="30"/>
      <c r="T135" s="28">
        <f>Q135/36</f>
        <v>0</v>
      </c>
      <c r="U135" s="401"/>
      <c r="V135" s="398"/>
      <c r="W135" s="399"/>
      <c r="X135" s="400"/>
      <c r="Y135" s="30"/>
      <c r="Z135" s="28">
        <f t="shared" ref="Z135:Z136" si="361">W135/36</f>
        <v>0</v>
      </c>
      <c r="AA135" s="401"/>
      <c r="AB135" s="398"/>
      <c r="AC135" s="399"/>
      <c r="AD135" s="400"/>
      <c r="AE135" s="30"/>
      <c r="AF135" s="28">
        <f t="shared" ref="AF135:AF136" si="362">AC135/36</f>
        <v>0</v>
      </c>
      <c r="AG135" s="401"/>
      <c r="AH135" s="398"/>
      <c r="AI135" s="399"/>
      <c r="AJ135" s="400"/>
      <c r="AK135" s="30"/>
      <c r="AL135" s="28">
        <f t="shared" ref="AL135:AL136" si="363">AI135/36</f>
        <v>0</v>
      </c>
      <c r="AM135" s="401"/>
      <c r="AN135" s="398"/>
      <c r="AO135" s="399"/>
      <c r="AP135" s="400"/>
      <c r="AQ135" s="30"/>
      <c r="AR135" s="28">
        <f t="shared" ref="AR135:AR136" si="364">AO135/36</f>
        <v>0</v>
      </c>
      <c r="AS135" s="401">
        <f>AU135/54</f>
        <v>2</v>
      </c>
      <c r="AT135" s="398"/>
      <c r="AU135" s="399">
        <v>108</v>
      </c>
      <c r="AV135" s="400"/>
      <c r="AW135" s="30"/>
      <c r="AX135" s="28">
        <f t="shared" ref="AX135:AX136" si="365">AU135/36</f>
        <v>3</v>
      </c>
      <c r="AY135" s="401"/>
      <c r="AZ135" s="398"/>
      <c r="BA135" s="399"/>
      <c r="BB135" s="400"/>
      <c r="BC135" s="30"/>
      <c r="BD135" s="28">
        <f t="shared" ref="BD135:BD136" si="366">BA135/36</f>
        <v>0</v>
      </c>
      <c r="BE135" s="401"/>
      <c r="BF135" s="398"/>
      <c r="BG135" s="399"/>
      <c r="BH135" s="400"/>
      <c r="BI135" s="30"/>
      <c r="BJ135" s="28">
        <f t="shared" ref="BJ135:BJ136" si="367">BG135/36</f>
        <v>0</v>
      </c>
      <c r="BK135" s="401"/>
      <c r="BL135" s="398"/>
      <c r="BM135" s="399"/>
      <c r="BN135" s="400"/>
      <c r="BO135" s="30"/>
      <c r="BP135" s="28">
        <f t="shared" ref="BP135:BP136" si="368">BM135/36</f>
        <v>0</v>
      </c>
      <c r="BQ135" s="401"/>
      <c r="BR135" s="398"/>
      <c r="BS135" s="399"/>
      <c r="BT135" s="400"/>
      <c r="BU135" s="30"/>
      <c r="BV135" s="28">
        <f t="shared" ref="BV135:BV136" si="369">BS135/36</f>
        <v>0</v>
      </c>
    </row>
    <row r="136" spans="1:76" ht="0.75" customHeight="1" x14ac:dyDescent="0.15">
      <c r="A136" s="32"/>
      <c r="B136" s="63"/>
      <c r="C136" s="27"/>
      <c r="D136" s="27"/>
      <c r="E136" s="27"/>
      <c r="F136" s="27"/>
      <c r="G136" s="48">
        <f>T136+Z136+AF136+AL136+AR136+AX136+BD136+BJ136+BP136+BV136</f>
        <v>0</v>
      </c>
      <c r="H136" s="28">
        <f>Q136+W136+AC136+AI136+AO136+AU136+BA136+BG136+BM136+BS136</f>
        <v>0</v>
      </c>
      <c r="I136" s="279">
        <f>Q136+W136+AC136+AI136+AO136+AU136+BA136+BG136+BM136+BS136</f>
        <v>0</v>
      </c>
      <c r="J136" s="279">
        <f>S136+Y136+AE136+AK136+AQ136+AW136+BC136+BI136+BO136+BU136</f>
        <v>0</v>
      </c>
      <c r="K136" s="394">
        <f>O136+U136+AA136+AG136+AM136+AS136+AY136+BE136+BK136+BQ136</f>
        <v>0</v>
      </c>
      <c r="L136" s="395"/>
      <c r="M136" s="396"/>
      <c r="N136" s="279"/>
      <c r="O136" s="402"/>
      <c r="P136" s="403"/>
      <c r="Q136" s="404"/>
      <c r="R136" s="405"/>
      <c r="S136" s="30"/>
      <c r="T136" s="28">
        <f>Q136/36</f>
        <v>0</v>
      </c>
      <c r="U136" s="406"/>
      <c r="V136" s="403"/>
      <c r="W136" s="404"/>
      <c r="X136" s="405"/>
      <c r="Y136" s="30"/>
      <c r="Z136" s="28">
        <f t="shared" si="361"/>
        <v>0</v>
      </c>
      <c r="AA136" s="406"/>
      <c r="AB136" s="403"/>
      <c r="AC136" s="404"/>
      <c r="AD136" s="405"/>
      <c r="AE136" s="30"/>
      <c r="AF136" s="28">
        <f t="shared" si="362"/>
        <v>0</v>
      </c>
      <c r="AG136" s="406"/>
      <c r="AH136" s="403"/>
      <c r="AI136" s="404"/>
      <c r="AJ136" s="405"/>
      <c r="AK136" s="30"/>
      <c r="AL136" s="28">
        <f t="shared" si="363"/>
        <v>0</v>
      </c>
      <c r="AM136" s="406"/>
      <c r="AN136" s="403"/>
      <c r="AO136" s="404"/>
      <c r="AP136" s="405"/>
      <c r="AQ136" s="30"/>
      <c r="AR136" s="28">
        <f t="shared" si="364"/>
        <v>0</v>
      </c>
      <c r="AS136" s="406"/>
      <c r="AT136" s="403"/>
      <c r="AU136" s="404"/>
      <c r="AV136" s="405"/>
      <c r="AW136" s="30"/>
      <c r="AX136" s="28">
        <f t="shared" si="365"/>
        <v>0</v>
      </c>
      <c r="AY136" s="406"/>
      <c r="AZ136" s="403"/>
      <c r="BA136" s="404"/>
      <c r="BB136" s="405"/>
      <c r="BC136" s="30"/>
      <c r="BD136" s="28">
        <f t="shared" si="366"/>
        <v>0</v>
      </c>
      <c r="BE136" s="406"/>
      <c r="BF136" s="403"/>
      <c r="BG136" s="404"/>
      <c r="BH136" s="405"/>
      <c r="BI136" s="30"/>
      <c r="BJ136" s="28">
        <f t="shared" si="367"/>
        <v>0</v>
      </c>
      <c r="BK136" s="406"/>
      <c r="BL136" s="403"/>
      <c r="BM136" s="404"/>
      <c r="BN136" s="405"/>
      <c r="BO136" s="30"/>
      <c r="BP136" s="28">
        <f t="shared" si="368"/>
        <v>0</v>
      </c>
      <c r="BQ136" s="406"/>
      <c r="BR136" s="403"/>
      <c r="BS136" s="404"/>
      <c r="BT136" s="405"/>
      <c r="BU136" s="30"/>
      <c r="BV136" s="28">
        <f t="shared" si="369"/>
        <v>0</v>
      </c>
    </row>
    <row r="137" spans="1:76" ht="10.5" customHeight="1" thickBot="1" x14ac:dyDescent="0.2">
      <c r="A137" s="32" t="s">
        <v>71</v>
      </c>
      <c r="B137" s="57"/>
      <c r="C137" s="22"/>
      <c r="D137" s="22"/>
      <c r="E137" s="22"/>
      <c r="F137" s="22"/>
      <c r="G137" s="21"/>
      <c r="H137" s="21"/>
      <c r="I137" s="21"/>
      <c r="J137" s="21"/>
      <c r="K137" s="287"/>
      <c r="L137" s="287"/>
      <c r="M137" s="287"/>
      <c r="N137" s="21"/>
      <c r="O137" s="61"/>
      <c r="P137" s="61"/>
      <c r="Q137" s="22"/>
      <c r="R137" s="22"/>
      <c r="S137" s="22"/>
      <c r="T137" s="21"/>
      <c r="U137" s="61"/>
      <c r="V137" s="61"/>
      <c r="W137" s="22"/>
      <c r="X137" s="22"/>
      <c r="Y137" s="22"/>
      <c r="Z137" s="21"/>
      <c r="AA137" s="61"/>
      <c r="AB137" s="61"/>
      <c r="AC137" s="22"/>
      <c r="AD137" s="22"/>
      <c r="AE137" s="22"/>
      <c r="AF137" s="21"/>
      <c r="AG137" s="61"/>
      <c r="AH137" s="61"/>
      <c r="AI137" s="22"/>
      <c r="AJ137" s="22"/>
      <c r="AK137" s="22"/>
      <c r="AL137" s="21"/>
      <c r="AM137" s="61"/>
      <c r="AN137" s="61"/>
      <c r="AO137" s="22"/>
      <c r="AP137" s="22"/>
      <c r="AQ137" s="22"/>
      <c r="AR137" s="21"/>
      <c r="AS137" s="61"/>
      <c r="AT137" s="61"/>
      <c r="AU137" s="22"/>
      <c r="AV137" s="22"/>
      <c r="AW137" s="22"/>
      <c r="AX137" s="21"/>
      <c r="AY137" s="61"/>
      <c r="AZ137" s="61"/>
      <c r="BA137" s="22"/>
      <c r="BB137" s="22"/>
      <c r="BC137" s="22"/>
      <c r="BD137" s="21"/>
      <c r="BE137" s="61"/>
      <c r="BF137" s="61"/>
      <c r="BG137" s="22"/>
      <c r="BH137" s="22"/>
      <c r="BI137" s="22"/>
      <c r="BJ137" s="21"/>
      <c r="BK137" s="61"/>
      <c r="BL137" s="61"/>
      <c r="BM137" s="22"/>
      <c r="BN137" s="22"/>
      <c r="BO137" s="22"/>
      <c r="BP137" s="21"/>
      <c r="BQ137" s="61"/>
      <c r="BR137" s="61"/>
      <c r="BS137" s="22"/>
      <c r="BT137" s="22"/>
      <c r="BU137" s="22"/>
      <c r="BV137" s="21"/>
    </row>
    <row r="138" spans="1:76" ht="12.75" hidden="1" customHeight="1" thickBot="1" x14ac:dyDescent="0.2">
      <c r="A138" s="4"/>
      <c r="B138" s="20"/>
      <c r="C138" s="4"/>
      <c r="D138" s="4"/>
      <c r="E138" s="4"/>
      <c r="F138" s="4"/>
      <c r="G138" s="21"/>
      <c r="H138" s="21"/>
      <c r="I138" s="21"/>
      <c r="J138" s="21"/>
      <c r="K138" s="287"/>
      <c r="L138" s="287"/>
      <c r="M138" s="287"/>
      <c r="N138" s="21"/>
      <c r="O138" s="61"/>
      <c r="P138" s="61"/>
      <c r="Q138" s="62"/>
      <c r="R138" s="62"/>
      <c r="S138" s="22"/>
      <c r="T138" s="21"/>
      <c r="U138" s="61"/>
      <c r="V138" s="61"/>
      <c r="W138" s="22"/>
      <c r="X138" s="62"/>
      <c r="Y138" s="22"/>
      <c r="Z138" s="21"/>
      <c r="AA138" s="61"/>
      <c r="AB138" s="61"/>
      <c r="AC138" s="22"/>
      <c r="AD138" s="62"/>
      <c r="AE138" s="22"/>
      <c r="AF138" s="21"/>
      <c r="AG138" s="61"/>
      <c r="AH138" s="61"/>
      <c r="AI138" s="22"/>
      <c r="AJ138" s="62"/>
      <c r="AK138" s="22"/>
      <c r="AL138" s="21"/>
      <c r="AM138" s="61"/>
      <c r="AN138" s="61"/>
      <c r="AO138" s="22"/>
      <c r="AP138" s="62"/>
      <c r="AQ138" s="22"/>
      <c r="AR138" s="21"/>
      <c r="AS138" s="61"/>
      <c r="AT138" s="61"/>
      <c r="AU138" s="62"/>
      <c r="AV138" s="62"/>
      <c r="AW138" s="22"/>
      <c r="AX138" s="21"/>
      <c r="AY138" s="61"/>
      <c r="AZ138" s="61"/>
      <c r="BA138" s="22"/>
      <c r="BB138" s="62"/>
      <c r="BC138" s="22"/>
      <c r="BD138" s="21"/>
      <c r="BE138" s="61"/>
      <c r="BF138" s="61"/>
      <c r="BG138" s="62"/>
      <c r="BH138" s="62"/>
      <c r="BI138" s="22"/>
      <c r="BJ138" s="21"/>
      <c r="BK138" s="61"/>
      <c r="BL138" s="61"/>
      <c r="BM138" s="22"/>
      <c r="BN138" s="62"/>
      <c r="BO138" s="22"/>
      <c r="BP138" s="21"/>
      <c r="BQ138" s="61"/>
      <c r="BR138" s="61"/>
      <c r="BS138" s="62"/>
      <c r="BT138" s="62"/>
      <c r="BU138" s="22"/>
      <c r="BV138" s="21"/>
    </row>
    <row r="139" spans="1:76" ht="12.75" hidden="1" customHeight="1" thickBot="1" x14ac:dyDescent="0.2">
      <c r="A139" s="4"/>
      <c r="B139" s="20"/>
      <c r="C139" s="4"/>
      <c r="D139" s="4"/>
      <c r="E139" s="4"/>
      <c r="F139" s="4"/>
      <c r="G139" s="64"/>
      <c r="H139" s="64"/>
      <c r="I139" s="64"/>
      <c r="J139" s="64"/>
      <c r="K139" s="287"/>
      <c r="L139" s="287"/>
      <c r="M139" s="287"/>
      <c r="N139" s="64"/>
      <c r="O139" s="61"/>
      <c r="P139" s="61"/>
      <c r="Q139" s="65"/>
      <c r="R139" s="65"/>
      <c r="S139" s="4"/>
      <c r="T139" s="21"/>
      <c r="U139" s="61"/>
      <c r="V139" s="61"/>
      <c r="W139" s="65"/>
      <c r="X139" s="4"/>
      <c r="Y139" s="4"/>
      <c r="Z139" s="66"/>
      <c r="AA139" s="61"/>
      <c r="AB139" s="61"/>
      <c r="AC139" s="65"/>
      <c r="AD139" s="4"/>
      <c r="AE139" s="4"/>
      <c r="AF139" s="66"/>
      <c r="AG139" s="61"/>
      <c r="AH139" s="61"/>
      <c r="AI139" s="65"/>
      <c r="AJ139" s="4"/>
      <c r="AK139" s="4"/>
      <c r="AL139" s="66"/>
      <c r="AM139" s="61"/>
      <c r="AN139" s="61"/>
      <c r="AO139" s="65"/>
      <c r="AP139" s="4"/>
      <c r="AQ139" s="4"/>
      <c r="AR139" s="66"/>
      <c r="AS139" s="61"/>
      <c r="AT139" s="61"/>
      <c r="AU139" s="65"/>
      <c r="AV139" s="65"/>
      <c r="AW139" s="4"/>
      <c r="AX139" s="66"/>
      <c r="AY139" s="61"/>
      <c r="AZ139" s="61"/>
      <c r="BA139" s="65"/>
      <c r="BB139" s="4"/>
      <c r="BC139" s="4"/>
      <c r="BD139" s="66"/>
      <c r="BE139" s="61"/>
      <c r="BF139" s="61"/>
      <c r="BG139" s="65"/>
      <c r="BH139" s="65"/>
      <c r="BI139" s="4"/>
      <c r="BJ139" s="66"/>
      <c r="BK139" s="61"/>
      <c r="BL139" s="61"/>
      <c r="BM139" s="65"/>
      <c r="BN139" s="4"/>
      <c r="BO139" s="4"/>
      <c r="BP139" s="66"/>
      <c r="BQ139" s="61"/>
      <c r="BR139" s="61"/>
      <c r="BS139" s="65"/>
      <c r="BT139" s="65"/>
      <c r="BU139" s="4"/>
      <c r="BV139" s="66"/>
    </row>
    <row r="140" spans="1:76" ht="21" customHeight="1" thickBot="1" x14ac:dyDescent="0.2">
      <c r="A140" s="178" t="s">
        <v>108</v>
      </c>
      <c r="B140" s="188" t="s">
        <v>183</v>
      </c>
      <c r="C140" s="385"/>
      <c r="D140" s="385"/>
      <c r="E140" s="385"/>
      <c r="F140" s="385"/>
      <c r="G140" s="15">
        <f>G141+G142+G143+G144</f>
        <v>3</v>
      </c>
      <c r="H140" s="15">
        <f>H141+H142+H143+H144</f>
        <v>108</v>
      </c>
      <c r="I140" s="15">
        <f>I141+I142+I143+I144</f>
        <v>108</v>
      </c>
      <c r="J140" s="15">
        <f>J141+J142+J143+J144</f>
        <v>0</v>
      </c>
      <c r="K140" s="386">
        <f>O140+U140+AA140+AG140+AY140+BE140+BK140+BQ140</f>
        <v>2</v>
      </c>
      <c r="L140" s="387"/>
      <c r="M140" s="388"/>
      <c r="N140" s="15">
        <f>N141+N142+N143+N144</f>
        <v>0</v>
      </c>
      <c r="O140" s="383">
        <f>O141+O142+O143+O144</f>
        <v>0</v>
      </c>
      <c r="P140" s="384"/>
      <c r="Q140" s="228">
        <f>Q141+Q142+Q143+Q144</f>
        <v>0</v>
      </c>
      <c r="R140" s="229"/>
      <c r="S140" s="231">
        <f>S141+S142+S143+S144</f>
        <v>0</v>
      </c>
      <c r="T140" s="11">
        <f>T141+T142+T143+T144</f>
        <v>0</v>
      </c>
      <c r="U140" s="383">
        <f>U141+U142+U143+U144</f>
        <v>0</v>
      </c>
      <c r="V140" s="384"/>
      <c r="W140" s="228">
        <f>W141+W142+W143+W144</f>
        <v>0</v>
      </c>
      <c r="X140" s="229"/>
      <c r="Y140" s="231">
        <f>Y141+Y142+Y143+Y144</f>
        <v>0</v>
      </c>
      <c r="Z140" s="11">
        <f>Z141+Z142+Z143+Z144</f>
        <v>0</v>
      </c>
      <c r="AA140" s="383">
        <f>AA141+AA142+AA143+AA144</f>
        <v>0</v>
      </c>
      <c r="AB140" s="384"/>
      <c r="AC140" s="228">
        <f>AC141+AC142+AC143+AC144</f>
        <v>0</v>
      </c>
      <c r="AD140" s="229"/>
      <c r="AE140" s="231">
        <f>AE141+AE142+AE143+AE144</f>
        <v>0</v>
      </c>
      <c r="AF140" s="11">
        <f>AF141+AF142+AF143+AF144</f>
        <v>0</v>
      </c>
      <c r="AG140" s="383">
        <f>AG141+AG142+AG143+AG144</f>
        <v>0</v>
      </c>
      <c r="AH140" s="384"/>
      <c r="AI140" s="228">
        <f>AI141+AI142+AI143+AI144</f>
        <v>0</v>
      </c>
      <c r="AJ140" s="229"/>
      <c r="AK140" s="231">
        <f>AK141+AK142+AK143+AK144</f>
        <v>0</v>
      </c>
      <c r="AL140" s="11">
        <f>AL141+AL142+AL143+AL144</f>
        <v>0</v>
      </c>
      <c r="AM140" s="383">
        <f>AM141+AM142+AM143+AM144</f>
        <v>0</v>
      </c>
      <c r="AN140" s="384"/>
      <c r="AO140" s="228">
        <f>AO141+AO142+AO143+AO144</f>
        <v>0</v>
      </c>
      <c r="AP140" s="229"/>
      <c r="AQ140" s="231">
        <f>AQ141+AQ142+AQ143+AQ144</f>
        <v>0</v>
      </c>
      <c r="AR140" s="11">
        <f>AR141+AR142+AR143+AR144</f>
        <v>0</v>
      </c>
      <c r="AS140" s="383">
        <f>AS141+AS142+AS143+AS144</f>
        <v>0</v>
      </c>
      <c r="AT140" s="384"/>
      <c r="AU140" s="228">
        <f>AU141+AU142+AU143+AU144</f>
        <v>0</v>
      </c>
      <c r="AV140" s="229"/>
      <c r="AW140" s="231">
        <f>AW141+AW142+AW143+AW144</f>
        <v>0</v>
      </c>
      <c r="AX140" s="11">
        <f>AX141+AX142+AX143+AX144</f>
        <v>0</v>
      </c>
      <c r="AY140" s="383">
        <f>AY141+AY142+AY143+AY144</f>
        <v>0</v>
      </c>
      <c r="AZ140" s="384"/>
      <c r="BA140" s="228">
        <f>BA141+BA142+BA143+BA144</f>
        <v>0</v>
      </c>
      <c r="BB140" s="229"/>
      <c r="BC140" s="231">
        <f>BC141+BC142+BC143+BC144</f>
        <v>0</v>
      </c>
      <c r="BD140" s="11">
        <f>BD141+BD142+BD143+BD144</f>
        <v>0</v>
      </c>
      <c r="BE140" s="383">
        <f>BE141+BE142+BE143+BE144</f>
        <v>0</v>
      </c>
      <c r="BF140" s="384"/>
      <c r="BG140" s="228">
        <f>BG141+BG142+BG143+BG144</f>
        <v>0</v>
      </c>
      <c r="BH140" s="229"/>
      <c r="BI140" s="231">
        <f>BI141+BI142+BI143+BI144</f>
        <v>0</v>
      </c>
      <c r="BJ140" s="11">
        <f>BJ141+BJ142+BJ143+BJ144</f>
        <v>0</v>
      </c>
      <c r="BK140" s="383">
        <f>BK141+BK142+BK143+BK144</f>
        <v>0</v>
      </c>
      <c r="BL140" s="384"/>
      <c r="BM140" s="228">
        <f>BM141+BM142+BM143+BM144</f>
        <v>0</v>
      </c>
      <c r="BN140" s="229"/>
      <c r="BO140" s="231">
        <f>BO141+BO142+BO143+BO144</f>
        <v>0</v>
      </c>
      <c r="BP140" s="11">
        <f>BP141+BP142+BP143+BP144</f>
        <v>0</v>
      </c>
      <c r="BQ140" s="383">
        <f>BQ141+BQ142+BQ143+BQ144</f>
        <v>2</v>
      </c>
      <c r="BR140" s="384"/>
      <c r="BS140" s="389">
        <f>BS141+BS142+BS143+BS144</f>
        <v>108</v>
      </c>
      <c r="BT140" s="390"/>
      <c r="BU140" s="231">
        <f>BU141+BU142+BU143+BU144</f>
        <v>0</v>
      </c>
      <c r="BV140" s="11">
        <f>BV141+BV142+BV143+BV144</f>
        <v>3</v>
      </c>
    </row>
    <row r="141" spans="1:76" ht="32.25" customHeight="1" x14ac:dyDescent="0.15">
      <c r="A141" s="30" t="s">
        <v>109</v>
      </c>
      <c r="B141" s="187" t="s">
        <v>211</v>
      </c>
      <c r="C141" s="26"/>
      <c r="D141" s="27"/>
      <c r="E141" s="27" t="s">
        <v>150</v>
      </c>
      <c r="F141" s="27"/>
      <c r="G141" s="48">
        <f>T141+Z141+AF141+AL141+AR141+AX141+BD141+BJ141+BP141+BV141</f>
        <v>3</v>
      </c>
      <c r="H141" s="28">
        <f>Q141+W141+AC141+AI141+AO141+AU141+BA141+BG141+BM141+BS141</f>
        <v>108</v>
      </c>
      <c r="I141" s="279">
        <f>Q141+W141+AC141+AI141+AO141+AU141+BA141+BG141+BM141+BS141</f>
        <v>108</v>
      </c>
      <c r="J141" s="279">
        <f>S141+Y141+AE141+AK141+AQ141+AW141+BC141+BI141+BO141+BU141</f>
        <v>0</v>
      </c>
      <c r="K141" s="394">
        <f>O141+U141+AA141+AG141+AM141+AS141+AY141+BE141+BK141+BQ141</f>
        <v>2</v>
      </c>
      <c r="L141" s="395"/>
      <c r="M141" s="396"/>
      <c r="N141" s="279"/>
      <c r="O141" s="397"/>
      <c r="P141" s="398"/>
      <c r="Q141" s="399"/>
      <c r="R141" s="400"/>
      <c r="S141" s="30"/>
      <c r="T141" s="28">
        <f t="shared" ref="T141:T144" si="370">Q141/36</f>
        <v>0</v>
      </c>
      <c r="U141" s="401"/>
      <c r="V141" s="398"/>
      <c r="W141" s="399"/>
      <c r="X141" s="400"/>
      <c r="Y141" s="30"/>
      <c r="Z141" s="28">
        <f t="shared" ref="Z141:Z144" si="371">W141/36</f>
        <v>0</v>
      </c>
      <c r="AA141" s="401"/>
      <c r="AB141" s="398"/>
      <c r="AC141" s="399"/>
      <c r="AD141" s="400"/>
      <c r="AE141" s="30"/>
      <c r="AF141" s="28">
        <f t="shared" ref="AF141:AF144" si="372">AC141/36</f>
        <v>0</v>
      </c>
      <c r="AG141" s="401"/>
      <c r="AH141" s="398"/>
      <c r="AI141" s="399"/>
      <c r="AJ141" s="400"/>
      <c r="AK141" s="30"/>
      <c r="AL141" s="28">
        <f t="shared" ref="AL141:AL144" si="373">AI141/36</f>
        <v>0</v>
      </c>
      <c r="AM141" s="401"/>
      <c r="AN141" s="398"/>
      <c r="AO141" s="399"/>
      <c r="AP141" s="400"/>
      <c r="AQ141" s="30"/>
      <c r="AR141" s="28">
        <f t="shared" ref="AR141:AR144" si="374">AO141/36</f>
        <v>0</v>
      </c>
      <c r="AS141" s="401"/>
      <c r="AT141" s="398"/>
      <c r="AU141" s="407"/>
      <c r="AV141" s="408"/>
      <c r="AW141" s="30"/>
      <c r="AX141" s="28">
        <f t="shared" ref="AX141:AX144" si="375">AU141/36</f>
        <v>0</v>
      </c>
      <c r="AY141" s="401"/>
      <c r="AZ141" s="398"/>
      <c r="BA141" s="399"/>
      <c r="BB141" s="400"/>
      <c r="BC141" s="30"/>
      <c r="BD141" s="28">
        <f t="shared" ref="BD141:BD144" si="376">BA141/36</f>
        <v>0</v>
      </c>
      <c r="BE141" s="401"/>
      <c r="BF141" s="398"/>
      <c r="BG141" s="407"/>
      <c r="BH141" s="408"/>
      <c r="BI141" s="30"/>
      <c r="BJ141" s="28">
        <f t="shared" ref="BJ141:BJ144" si="377">BG141/36</f>
        <v>0</v>
      </c>
      <c r="BK141" s="401"/>
      <c r="BL141" s="398"/>
      <c r="BM141" s="399"/>
      <c r="BN141" s="400"/>
      <c r="BO141" s="30"/>
      <c r="BP141" s="28">
        <f t="shared" ref="BP141:BP144" si="378">BM141/36</f>
        <v>0</v>
      </c>
      <c r="BQ141" s="401">
        <f>BS141/54</f>
        <v>2</v>
      </c>
      <c r="BR141" s="398"/>
      <c r="BS141" s="399">
        <v>108</v>
      </c>
      <c r="BT141" s="400"/>
      <c r="BU141" s="30"/>
      <c r="BV141" s="28">
        <f t="shared" ref="BV141:BV144" si="379">BS141/36</f>
        <v>3</v>
      </c>
      <c r="BW141" s="93" t="s">
        <v>187</v>
      </c>
    </row>
    <row r="142" spans="1:76" ht="22.5" hidden="1" customHeight="1" x14ac:dyDescent="0.15">
      <c r="A142" s="30"/>
      <c r="B142" s="187"/>
      <c r="C142" s="26"/>
      <c r="D142" s="27"/>
      <c r="E142" s="27"/>
      <c r="F142" s="27"/>
      <c r="G142" s="48">
        <f>T142+Z142+AF142+AL142+AR142+AX142+BD142+BJ142+BP142+BV142</f>
        <v>0</v>
      </c>
      <c r="H142" s="28">
        <f>Q142+W142+AC142+AI142+AO142+AU142+BA142+BG142+BM142+BS142</f>
        <v>0</v>
      </c>
      <c r="I142" s="279">
        <f>Q142+W142+AC142+AI142+AO142+AU142+BA142+BG142+BM142+BS142</f>
        <v>0</v>
      </c>
      <c r="J142" s="279">
        <f>S142+Y142+AE142+AK142+AQ142+AW142+BC142+BI142+BO142+BU142</f>
        <v>0</v>
      </c>
      <c r="K142" s="394">
        <f>O142+U142+AA142+AG142+AM142+AS142+AY142+BE142+BK142+BQ142</f>
        <v>0</v>
      </c>
      <c r="L142" s="395"/>
      <c r="M142" s="396"/>
      <c r="N142" s="279"/>
      <c r="O142" s="402"/>
      <c r="P142" s="403"/>
      <c r="Q142" s="404"/>
      <c r="R142" s="405"/>
      <c r="S142" s="30"/>
      <c r="T142" s="28">
        <f t="shared" si="370"/>
        <v>0</v>
      </c>
      <c r="U142" s="406"/>
      <c r="V142" s="403"/>
      <c r="W142" s="404"/>
      <c r="X142" s="405"/>
      <c r="Y142" s="30"/>
      <c r="Z142" s="28">
        <f t="shared" si="371"/>
        <v>0</v>
      </c>
      <c r="AA142" s="406"/>
      <c r="AB142" s="403"/>
      <c r="AC142" s="404"/>
      <c r="AD142" s="405"/>
      <c r="AE142" s="30"/>
      <c r="AF142" s="28">
        <f t="shared" si="372"/>
        <v>0</v>
      </c>
      <c r="AG142" s="406"/>
      <c r="AH142" s="403"/>
      <c r="AI142" s="404">
        <f>AJ142+AK142</f>
        <v>0</v>
      </c>
      <c r="AJ142" s="405"/>
      <c r="AK142" s="30"/>
      <c r="AL142" s="28">
        <f t="shared" si="373"/>
        <v>0</v>
      </c>
      <c r="AM142" s="406"/>
      <c r="AN142" s="403"/>
      <c r="AO142" s="404">
        <f>AP142+AQ142</f>
        <v>0</v>
      </c>
      <c r="AP142" s="405"/>
      <c r="AQ142" s="30"/>
      <c r="AR142" s="28">
        <f t="shared" si="374"/>
        <v>0</v>
      </c>
      <c r="AS142" s="406"/>
      <c r="AT142" s="403"/>
      <c r="AU142" s="404">
        <f>AV142+AW142</f>
        <v>0</v>
      </c>
      <c r="AV142" s="405"/>
      <c r="AW142" s="30"/>
      <c r="AX142" s="28">
        <f t="shared" si="375"/>
        <v>0</v>
      </c>
      <c r="AY142" s="406"/>
      <c r="AZ142" s="403"/>
      <c r="BA142" s="404">
        <f>BB142+BC142</f>
        <v>0</v>
      </c>
      <c r="BB142" s="405"/>
      <c r="BC142" s="30"/>
      <c r="BD142" s="28">
        <f t="shared" si="376"/>
        <v>0</v>
      </c>
      <c r="BE142" s="406"/>
      <c r="BF142" s="403"/>
      <c r="BG142" s="404">
        <f>BH142+BI142</f>
        <v>0</v>
      </c>
      <c r="BH142" s="405"/>
      <c r="BI142" s="30"/>
      <c r="BJ142" s="28">
        <f t="shared" si="377"/>
        <v>0</v>
      </c>
      <c r="BK142" s="406"/>
      <c r="BL142" s="403"/>
      <c r="BM142" s="404"/>
      <c r="BN142" s="405"/>
      <c r="BO142" s="30"/>
      <c r="BP142" s="28">
        <f t="shared" si="378"/>
        <v>0</v>
      </c>
      <c r="BQ142" s="406"/>
      <c r="BR142" s="403"/>
      <c r="BS142" s="404"/>
      <c r="BT142" s="405"/>
      <c r="BU142" s="30"/>
      <c r="BV142" s="28">
        <f t="shared" si="379"/>
        <v>0</v>
      </c>
    </row>
    <row r="143" spans="1:76" ht="0.75" hidden="1" customHeight="1" x14ac:dyDescent="0.15">
      <c r="A143" s="30" t="s">
        <v>110</v>
      </c>
      <c r="B143" s="63"/>
      <c r="C143" s="26"/>
      <c r="D143" s="27"/>
      <c r="E143" s="27"/>
      <c r="F143" s="27"/>
      <c r="G143" s="48">
        <f>T143+Z143+AF143+AL143+AR143+AX143+BD143+BJ143+BP143+BV143</f>
        <v>0</v>
      </c>
      <c r="H143" s="28">
        <f>Q143+W143+AC143+AI143+AO143+AU143+BA143+BG143+BM143+BS143</f>
        <v>0</v>
      </c>
      <c r="I143" s="279">
        <f>Q143+W143+AC143+AI143+AO143+AU143+BA143+BG143+BM143+BS143</f>
        <v>0</v>
      </c>
      <c r="J143" s="279">
        <f>S143+Y143+AE143+AK143+AQ143+AW143+BC143+BI143+BO143+BU143</f>
        <v>0</v>
      </c>
      <c r="K143" s="394">
        <f>O143+U143+AA143+AG143+AM143+AS143+AY143+BE143+BK143+BQ143</f>
        <v>0</v>
      </c>
      <c r="L143" s="395"/>
      <c r="M143" s="396"/>
      <c r="N143" s="279"/>
      <c r="O143" s="402"/>
      <c r="P143" s="403"/>
      <c r="Q143" s="404"/>
      <c r="R143" s="405"/>
      <c r="S143" s="30"/>
      <c r="T143" s="28">
        <f t="shared" si="370"/>
        <v>0</v>
      </c>
      <c r="U143" s="406"/>
      <c r="V143" s="403"/>
      <c r="W143" s="404"/>
      <c r="X143" s="405"/>
      <c r="Y143" s="30"/>
      <c r="Z143" s="28">
        <f t="shared" si="371"/>
        <v>0</v>
      </c>
      <c r="AA143" s="406"/>
      <c r="AB143" s="403"/>
      <c r="AC143" s="404"/>
      <c r="AD143" s="405"/>
      <c r="AE143" s="30"/>
      <c r="AF143" s="28">
        <f t="shared" si="372"/>
        <v>0</v>
      </c>
      <c r="AG143" s="406"/>
      <c r="AH143" s="403"/>
      <c r="AI143" s="404"/>
      <c r="AJ143" s="405"/>
      <c r="AK143" s="30"/>
      <c r="AL143" s="28">
        <f t="shared" si="373"/>
        <v>0</v>
      </c>
      <c r="AM143" s="406"/>
      <c r="AN143" s="403"/>
      <c r="AO143" s="404"/>
      <c r="AP143" s="405"/>
      <c r="AQ143" s="30"/>
      <c r="AR143" s="28">
        <f t="shared" si="374"/>
        <v>0</v>
      </c>
      <c r="AS143" s="406"/>
      <c r="AT143" s="403"/>
      <c r="AU143" s="404"/>
      <c r="AV143" s="405"/>
      <c r="AW143" s="30"/>
      <c r="AX143" s="28">
        <f t="shared" si="375"/>
        <v>0</v>
      </c>
      <c r="AY143" s="406"/>
      <c r="AZ143" s="403"/>
      <c r="BA143" s="404"/>
      <c r="BB143" s="405"/>
      <c r="BC143" s="30"/>
      <c r="BD143" s="28">
        <f t="shared" si="376"/>
        <v>0</v>
      </c>
      <c r="BE143" s="406"/>
      <c r="BF143" s="403"/>
      <c r="BG143" s="404"/>
      <c r="BH143" s="405"/>
      <c r="BI143" s="30"/>
      <c r="BJ143" s="28">
        <f t="shared" si="377"/>
        <v>0</v>
      </c>
      <c r="BK143" s="406"/>
      <c r="BL143" s="403"/>
      <c r="BM143" s="404"/>
      <c r="BN143" s="405"/>
      <c r="BO143" s="30"/>
      <c r="BP143" s="28">
        <f t="shared" si="378"/>
        <v>0</v>
      </c>
      <c r="BQ143" s="406"/>
      <c r="BR143" s="403"/>
      <c r="BS143" s="409"/>
      <c r="BT143" s="410"/>
      <c r="BU143" s="30"/>
      <c r="BV143" s="28">
        <f t="shared" si="379"/>
        <v>0</v>
      </c>
    </row>
    <row r="144" spans="1:76" ht="18" hidden="1" customHeight="1" x14ac:dyDescent="0.15">
      <c r="A144" s="30" t="s">
        <v>112</v>
      </c>
      <c r="B144" s="63"/>
      <c r="C144" s="26"/>
      <c r="D144" s="27"/>
      <c r="E144" s="27"/>
      <c r="F144" s="27"/>
      <c r="G144" s="48">
        <f>T144+Z144+AF144+AL144+AR144+AX144+BD144+BJ144+BP144+BV144</f>
        <v>0</v>
      </c>
      <c r="H144" s="28">
        <f>Q144+W144+AC144+AI144+AO144+AU144+BA144+BG144+BM144+BS144</f>
        <v>0</v>
      </c>
      <c r="I144" s="279">
        <f>Q144+W144+AC144+AI144+AO144+AU144+BA144+BG144+BM144+BS144</f>
        <v>0</v>
      </c>
      <c r="J144" s="279">
        <f>S144+Y144+AE144+AK144+AQ144+AW144+BC144+BI144+BO144+BU144</f>
        <v>0</v>
      </c>
      <c r="K144" s="394">
        <f>O144+U144+AA144+AG144+AM144+AS144+AY144+BE144+BK144+BQ144</f>
        <v>0</v>
      </c>
      <c r="L144" s="395"/>
      <c r="M144" s="396"/>
      <c r="N144" s="279"/>
      <c r="O144" s="402"/>
      <c r="P144" s="403"/>
      <c r="Q144" s="404"/>
      <c r="R144" s="405"/>
      <c r="S144" s="30"/>
      <c r="T144" s="28">
        <f t="shared" si="370"/>
        <v>0</v>
      </c>
      <c r="U144" s="406"/>
      <c r="V144" s="403"/>
      <c r="W144" s="404"/>
      <c r="X144" s="405"/>
      <c r="Y144" s="30"/>
      <c r="Z144" s="28">
        <f t="shared" si="371"/>
        <v>0</v>
      </c>
      <c r="AA144" s="406"/>
      <c r="AB144" s="403"/>
      <c r="AC144" s="404"/>
      <c r="AD144" s="405"/>
      <c r="AE144" s="30"/>
      <c r="AF144" s="28">
        <f t="shared" si="372"/>
        <v>0</v>
      </c>
      <c r="AG144" s="406"/>
      <c r="AH144" s="403"/>
      <c r="AI144" s="404"/>
      <c r="AJ144" s="405"/>
      <c r="AK144" s="30"/>
      <c r="AL144" s="28">
        <f t="shared" si="373"/>
        <v>0</v>
      </c>
      <c r="AM144" s="406"/>
      <c r="AN144" s="403"/>
      <c r="AO144" s="404"/>
      <c r="AP144" s="405"/>
      <c r="AQ144" s="30"/>
      <c r="AR144" s="28">
        <f t="shared" si="374"/>
        <v>0</v>
      </c>
      <c r="AS144" s="406"/>
      <c r="AT144" s="403"/>
      <c r="AU144" s="404"/>
      <c r="AV144" s="405"/>
      <c r="AW144" s="30"/>
      <c r="AX144" s="28">
        <f t="shared" si="375"/>
        <v>0</v>
      </c>
      <c r="AY144" s="406"/>
      <c r="AZ144" s="403"/>
      <c r="BA144" s="404"/>
      <c r="BB144" s="405"/>
      <c r="BC144" s="30"/>
      <c r="BD144" s="28">
        <f t="shared" si="376"/>
        <v>0</v>
      </c>
      <c r="BE144" s="406"/>
      <c r="BF144" s="403"/>
      <c r="BG144" s="404"/>
      <c r="BH144" s="405"/>
      <c r="BI144" s="30"/>
      <c r="BJ144" s="28">
        <f t="shared" si="377"/>
        <v>0</v>
      </c>
      <c r="BK144" s="406"/>
      <c r="BL144" s="403"/>
      <c r="BM144" s="404"/>
      <c r="BN144" s="405"/>
      <c r="BO144" s="30"/>
      <c r="BP144" s="28">
        <f t="shared" si="378"/>
        <v>0</v>
      </c>
      <c r="BQ144" s="406"/>
      <c r="BR144" s="403"/>
      <c r="BS144" s="409"/>
      <c r="BT144" s="410"/>
      <c r="BU144" s="30"/>
      <c r="BV144" s="28">
        <f t="shared" si="379"/>
        <v>0</v>
      </c>
    </row>
    <row r="145" spans="1:76" ht="12" customHeight="1" thickBot="1" x14ac:dyDescent="0.2">
      <c r="A145" s="32" t="s">
        <v>71</v>
      </c>
      <c r="B145" s="57"/>
      <c r="C145" s="32"/>
      <c r="D145" s="32"/>
      <c r="E145" s="32"/>
      <c r="F145" s="32"/>
      <c r="G145" s="33"/>
      <c r="H145" s="33"/>
      <c r="I145" s="33"/>
      <c r="J145" s="33"/>
      <c r="K145" s="33"/>
      <c r="L145" s="33"/>
      <c r="M145" s="33"/>
      <c r="N145" s="33"/>
      <c r="O145" s="32"/>
      <c r="P145" s="32"/>
      <c r="Q145" s="32"/>
      <c r="R145" s="32"/>
      <c r="S145" s="32"/>
      <c r="T145" s="33"/>
      <c r="U145" s="32"/>
      <c r="V145" s="32"/>
      <c r="W145" s="22"/>
      <c r="X145" s="32"/>
      <c r="Y145" s="32"/>
      <c r="Z145" s="68"/>
      <c r="AA145" s="32"/>
      <c r="AB145" s="32"/>
      <c r="AC145" s="32"/>
      <c r="AD145" s="32"/>
      <c r="AE145" s="32"/>
      <c r="AF145" s="68"/>
      <c r="AG145" s="32"/>
      <c r="AH145" s="32"/>
      <c r="AI145" s="32"/>
      <c r="AJ145" s="32"/>
      <c r="AK145" s="32"/>
      <c r="AL145" s="68"/>
      <c r="AM145" s="32"/>
      <c r="AN145" s="32"/>
      <c r="AO145" s="32"/>
      <c r="AP145" s="32"/>
      <c r="AQ145" s="32"/>
      <c r="AR145" s="68"/>
      <c r="AS145" s="32"/>
      <c r="AT145" s="32"/>
      <c r="AU145" s="22"/>
      <c r="AV145" s="22"/>
      <c r="AW145" s="32"/>
      <c r="AX145" s="68"/>
      <c r="AY145" s="32"/>
      <c r="AZ145" s="32"/>
      <c r="BA145" s="32"/>
      <c r="BB145" s="32"/>
      <c r="BC145" s="32"/>
      <c r="BD145" s="68"/>
      <c r="BE145" s="32"/>
      <c r="BF145" s="32"/>
      <c r="BG145" s="22"/>
      <c r="BH145" s="22"/>
      <c r="BI145" s="32"/>
      <c r="BJ145" s="68"/>
      <c r="BK145" s="32"/>
      <c r="BL145" s="32"/>
      <c r="BM145" s="32"/>
      <c r="BN145" s="32"/>
      <c r="BO145" s="32"/>
      <c r="BP145" s="68"/>
      <c r="BQ145" s="32"/>
      <c r="BR145" s="32"/>
      <c r="BS145" s="22"/>
      <c r="BT145" s="22"/>
      <c r="BU145" s="32"/>
      <c r="BV145" s="68"/>
    </row>
    <row r="146" spans="1:76" ht="21" customHeight="1" thickBot="1" x14ac:dyDescent="0.2">
      <c r="A146" s="178" t="s">
        <v>108</v>
      </c>
      <c r="B146" s="188" t="s">
        <v>210</v>
      </c>
      <c r="C146" s="385"/>
      <c r="D146" s="385"/>
      <c r="E146" s="385"/>
      <c r="F146" s="385"/>
      <c r="G146" s="15">
        <f>G147</f>
        <v>6</v>
      </c>
      <c r="H146" s="15">
        <f t="shared" ref="H146:I146" si="380">H147</f>
        <v>216</v>
      </c>
      <c r="I146" s="15">
        <f t="shared" si="380"/>
        <v>216</v>
      </c>
      <c r="J146" s="15">
        <f>J148+J149+J150+J151</f>
        <v>0</v>
      </c>
      <c r="K146" s="386">
        <f>O147</f>
        <v>0</v>
      </c>
      <c r="L146" s="387"/>
      <c r="M146" s="388"/>
      <c r="N146" s="15">
        <f>N147</f>
        <v>0</v>
      </c>
      <c r="O146" s="383">
        <f>O148+O149+O150+O151</f>
        <v>0</v>
      </c>
      <c r="P146" s="384"/>
      <c r="Q146" s="228">
        <f>Q148+Q149+Q150+Q151</f>
        <v>0</v>
      </c>
      <c r="R146" s="229"/>
      <c r="S146" s="231">
        <f>S148+S149+S150+S151</f>
        <v>0</v>
      </c>
      <c r="T146" s="11">
        <f>T148+T149+T150+T151</f>
        <v>0</v>
      </c>
      <c r="U146" s="383">
        <f>U148+U149+U150+U151</f>
        <v>0</v>
      </c>
      <c r="V146" s="384"/>
      <c r="W146" s="228">
        <f>W148+W149+W150+W151</f>
        <v>0</v>
      </c>
      <c r="X146" s="229"/>
      <c r="Y146" s="231">
        <f>Y148+Y149+Y150+Y151</f>
        <v>0</v>
      </c>
      <c r="Z146" s="11">
        <f>Z148+Z149+Z150+Z151</f>
        <v>0</v>
      </c>
      <c r="AA146" s="383">
        <f>AA148+AA149+AA150+AA151</f>
        <v>0</v>
      </c>
      <c r="AB146" s="384"/>
      <c r="AC146" s="228">
        <f>AC148+AC149+AC150+AC151</f>
        <v>0</v>
      </c>
      <c r="AD146" s="229"/>
      <c r="AE146" s="231">
        <f>AE148+AE149+AE150+AE151</f>
        <v>0</v>
      </c>
      <c r="AF146" s="11">
        <f>AF148+AF149+AF150+AF151</f>
        <v>0</v>
      </c>
      <c r="AG146" s="383">
        <f>AG148+AG149+AG150+AG151</f>
        <v>0</v>
      </c>
      <c r="AH146" s="384"/>
      <c r="AI146" s="228">
        <f>AI148+AI149+AI150+AI151</f>
        <v>0</v>
      </c>
      <c r="AJ146" s="229"/>
      <c r="AK146" s="231">
        <f>AK148+AK149+AK150+AK151</f>
        <v>0</v>
      </c>
      <c r="AL146" s="11">
        <f>AL148+AL149+AL150+AL151</f>
        <v>0</v>
      </c>
      <c r="AM146" s="383">
        <f>AM148+AM149+AM150+AM151</f>
        <v>0</v>
      </c>
      <c r="AN146" s="384"/>
      <c r="AO146" s="228">
        <f>AO148+AO149+AO150+AO151</f>
        <v>0</v>
      </c>
      <c r="AP146" s="229"/>
      <c r="AQ146" s="231">
        <f>AQ148+AQ149+AQ150+AQ151</f>
        <v>0</v>
      </c>
      <c r="AR146" s="11">
        <f>AR148+AR149+AR150+AR151</f>
        <v>0</v>
      </c>
      <c r="AS146" s="383">
        <f>AS148+AS149+AS150+AS151</f>
        <v>0</v>
      </c>
      <c r="AT146" s="384"/>
      <c r="AU146" s="228">
        <f>AU148+AU149+AU150+AU151</f>
        <v>0</v>
      </c>
      <c r="AV146" s="229"/>
      <c r="AW146" s="231">
        <f>AW148+AW149+AW150+AW151</f>
        <v>0</v>
      </c>
      <c r="AX146" s="11">
        <f>AX148+AX149+AX150+AX151</f>
        <v>0</v>
      </c>
      <c r="AY146" s="383">
        <f>AY148+AY149+AY150+AY151</f>
        <v>0</v>
      </c>
      <c r="AZ146" s="384"/>
      <c r="BA146" s="228">
        <f>BA148+BA149+BA150+BA151</f>
        <v>0</v>
      </c>
      <c r="BB146" s="229"/>
      <c r="BC146" s="231">
        <f>BC148+BC149+BC150+BC151</f>
        <v>0</v>
      </c>
      <c r="BD146" s="11">
        <f>BD148+BD149+BD150+BD151</f>
        <v>0</v>
      </c>
      <c r="BE146" s="383">
        <f>BE148+BE149+BE150+BE151</f>
        <v>0</v>
      </c>
      <c r="BF146" s="384"/>
      <c r="BG146" s="228">
        <f>BG148+BG149+BG150+BG151</f>
        <v>0</v>
      </c>
      <c r="BH146" s="229"/>
      <c r="BI146" s="231">
        <f>BI148+BI149+BI150+BI151</f>
        <v>0</v>
      </c>
      <c r="BJ146" s="11">
        <f>BJ148+BJ149+BJ150+BJ151</f>
        <v>0</v>
      </c>
      <c r="BK146" s="383">
        <f>BK148+BK149+BK150+BK151</f>
        <v>0</v>
      </c>
      <c r="BL146" s="384"/>
      <c r="BM146" s="228">
        <f>BM148+BM149+BM150+BM151</f>
        <v>0</v>
      </c>
      <c r="BN146" s="229"/>
      <c r="BO146" s="231">
        <f>BO148+BO149+BO150+BO151</f>
        <v>0</v>
      </c>
      <c r="BP146" s="11">
        <f>BP148+BP149+BP150+BP151</f>
        <v>0</v>
      </c>
      <c r="BQ146" s="383">
        <f>BQ147</f>
        <v>4</v>
      </c>
      <c r="BR146" s="384"/>
      <c r="BS146" s="389">
        <f>BS147</f>
        <v>216</v>
      </c>
      <c r="BT146" s="390"/>
      <c r="BU146" s="231">
        <f>BU147</f>
        <v>0</v>
      </c>
      <c r="BV146" s="219">
        <f>BV147</f>
        <v>6</v>
      </c>
    </row>
    <row r="147" spans="1:76" ht="27" customHeight="1" x14ac:dyDescent="0.15">
      <c r="A147" s="30" t="s">
        <v>109</v>
      </c>
      <c r="B147" s="187" t="s">
        <v>111</v>
      </c>
      <c r="C147" s="26"/>
      <c r="D147" s="27"/>
      <c r="E147" s="27" t="s">
        <v>150</v>
      </c>
      <c r="F147" s="27"/>
      <c r="G147" s="48">
        <f>T147+Z147+AF147+AL147+AR147+AX147+BD147+BJ147+BP147+BV147</f>
        <v>6</v>
      </c>
      <c r="H147" s="28">
        <f>Q147+W147+AC147+AI147+AO147+AU147+BA147+BG147+BM147+BS147</f>
        <v>216</v>
      </c>
      <c r="I147" s="279">
        <f>Q147+W147+AC147+AI147+AO147+AU147+BA147+BG147+BM147+BS147</f>
        <v>216</v>
      </c>
      <c r="J147" s="48"/>
      <c r="K147" s="394">
        <f>O147+U147+AA147+AG147+AM147+AS147+AY147+BE147+BK147+BQ147</f>
        <v>4</v>
      </c>
      <c r="L147" s="395"/>
      <c r="M147" s="396"/>
      <c r="N147" s="279"/>
      <c r="O147" s="397"/>
      <c r="P147" s="398"/>
      <c r="Q147" s="399"/>
      <c r="R147" s="400"/>
      <c r="S147" s="30"/>
      <c r="T147" s="28">
        <f t="shared" ref="T147" si="381">Q147/36</f>
        <v>0</v>
      </c>
      <c r="U147" s="401"/>
      <c r="V147" s="398"/>
      <c r="W147" s="399"/>
      <c r="X147" s="400"/>
      <c r="Y147" s="30"/>
      <c r="Z147" s="28">
        <f t="shared" ref="Z147" si="382">W147/36</f>
        <v>0</v>
      </c>
      <c r="AA147" s="401"/>
      <c r="AB147" s="398"/>
      <c r="AC147" s="399"/>
      <c r="AD147" s="400"/>
      <c r="AE147" s="30"/>
      <c r="AF147" s="28">
        <f t="shared" ref="AF147" si="383">AC147/36</f>
        <v>0</v>
      </c>
      <c r="AG147" s="401"/>
      <c r="AH147" s="398"/>
      <c r="AI147" s="399"/>
      <c r="AJ147" s="400"/>
      <c r="AK147" s="30"/>
      <c r="AL147" s="28">
        <f t="shared" ref="AL147" si="384">AI147/36</f>
        <v>0</v>
      </c>
      <c r="AM147" s="401"/>
      <c r="AN147" s="398"/>
      <c r="AO147" s="399"/>
      <c r="AP147" s="400"/>
      <c r="AQ147" s="30"/>
      <c r="AR147" s="28">
        <f t="shared" ref="AR147" si="385">AO147/36</f>
        <v>0</v>
      </c>
      <c r="AS147" s="401"/>
      <c r="AT147" s="398"/>
      <c r="AU147" s="407"/>
      <c r="AV147" s="408"/>
      <c r="AW147" s="30"/>
      <c r="AX147" s="28">
        <f t="shared" ref="AX147" si="386">AU147/36</f>
        <v>0</v>
      </c>
      <c r="AY147" s="401"/>
      <c r="AZ147" s="398"/>
      <c r="BA147" s="399"/>
      <c r="BB147" s="400"/>
      <c r="BC147" s="30"/>
      <c r="BD147" s="28">
        <f t="shared" ref="BD147" si="387">BA147/36</f>
        <v>0</v>
      </c>
      <c r="BE147" s="401"/>
      <c r="BF147" s="398"/>
      <c r="BG147" s="407"/>
      <c r="BH147" s="408"/>
      <c r="BI147" s="30"/>
      <c r="BJ147" s="28">
        <f t="shared" ref="BJ147" si="388">BG147/36</f>
        <v>0</v>
      </c>
      <c r="BK147" s="401"/>
      <c r="BL147" s="398"/>
      <c r="BM147" s="399"/>
      <c r="BN147" s="400"/>
      <c r="BO147" s="30"/>
      <c r="BP147" s="28">
        <f t="shared" ref="BP147" si="389">BM147/36</f>
        <v>0</v>
      </c>
      <c r="BQ147" s="401">
        <f>BS147/54</f>
        <v>4</v>
      </c>
      <c r="BR147" s="398"/>
      <c r="BS147" s="399">
        <v>216</v>
      </c>
      <c r="BT147" s="400"/>
      <c r="BU147" s="30"/>
      <c r="BV147" s="28">
        <f t="shared" ref="BV147" si="390">BS147/36</f>
        <v>6</v>
      </c>
      <c r="BW147" s="93" t="s">
        <v>187</v>
      </c>
    </row>
    <row r="148" spans="1:76" ht="13.5" customHeight="1" x14ac:dyDescent="0.15">
      <c r="A148" s="4"/>
      <c r="B148" s="20"/>
      <c r="C148" s="4"/>
      <c r="D148" s="4"/>
      <c r="E148" s="4"/>
      <c r="F148" s="4"/>
      <c r="G148" s="64"/>
      <c r="H148" s="64"/>
      <c r="I148" s="64"/>
      <c r="J148" s="64"/>
      <c r="K148" s="64"/>
      <c r="L148" s="64"/>
      <c r="M148" s="64"/>
      <c r="N148" s="64"/>
      <c r="O148" s="4"/>
      <c r="P148" s="4"/>
      <c r="Q148" s="4"/>
      <c r="R148" s="4"/>
      <c r="S148" s="4"/>
      <c r="T148" s="21"/>
      <c r="U148" s="4"/>
      <c r="V148" s="4"/>
      <c r="W148" s="4"/>
      <c r="X148" s="4"/>
      <c r="Y148" s="4"/>
      <c r="Z148" s="66"/>
      <c r="AA148" s="4"/>
      <c r="AB148" s="4"/>
      <c r="AC148" s="4"/>
      <c r="AD148" s="4"/>
      <c r="AE148" s="4"/>
      <c r="AF148" s="66"/>
      <c r="AG148" s="4"/>
      <c r="AH148" s="4"/>
      <c r="AI148" s="4"/>
      <c r="AJ148" s="4"/>
      <c r="AK148" s="4"/>
      <c r="AL148" s="66"/>
      <c r="AM148" s="4"/>
      <c r="AN148" s="4"/>
      <c r="AO148" s="4"/>
      <c r="AP148" s="4"/>
      <c r="AQ148" s="4"/>
      <c r="AR148" s="66"/>
      <c r="AS148" s="4"/>
      <c r="AT148" s="4"/>
      <c r="AU148" s="4"/>
      <c r="AV148" s="4"/>
      <c r="AW148" s="4"/>
      <c r="AX148" s="66"/>
      <c r="AY148" s="4"/>
      <c r="AZ148" s="4"/>
      <c r="BA148" s="4"/>
      <c r="BB148" s="4"/>
      <c r="BC148" s="4"/>
      <c r="BD148" s="66"/>
      <c r="BE148" s="4"/>
      <c r="BF148" s="4"/>
      <c r="BG148" s="4"/>
      <c r="BH148" s="4"/>
      <c r="BI148" s="4"/>
      <c r="BJ148" s="66"/>
      <c r="BK148" s="4"/>
      <c r="BL148" s="4"/>
      <c r="BM148" s="4"/>
      <c r="BN148" s="4"/>
      <c r="BO148" s="4"/>
      <c r="BP148" s="66"/>
      <c r="BQ148" s="4"/>
      <c r="BR148" s="4"/>
      <c r="BS148" s="4"/>
      <c r="BT148" s="4"/>
      <c r="BU148" s="4"/>
      <c r="BV148" s="66"/>
    </row>
    <row r="149" spans="1:76" ht="11.25" customHeight="1" x14ac:dyDescent="0.15">
      <c r="A149" s="414" t="s">
        <v>0</v>
      </c>
      <c r="B149" s="414" t="s">
        <v>1</v>
      </c>
      <c r="C149" s="415"/>
      <c r="D149" s="415"/>
      <c r="E149" s="415"/>
      <c r="F149" s="415"/>
      <c r="G149" s="360" t="s">
        <v>3</v>
      </c>
      <c r="H149" s="416"/>
      <c r="I149" s="417"/>
      <c r="J149" s="417"/>
      <c r="K149" s="417"/>
      <c r="L149" s="417"/>
      <c r="M149" s="417"/>
      <c r="N149" s="418"/>
      <c r="O149" s="411"/>
      <c r="P149" s="411"/>
      <c r="Q149" s="380"/>
      <c r="R149" s="381"/>
      <c r="S149" s="382"/>
      <c r="T149" s="412"/>
      <c r="U149" s="411"/>
      <c r="V149" s="411"/>
      <c r="W149" s="380"/>
      <c r="X149" s="381"/>
      <c r="Y149" s="382"/>
      <c r="Z149" s="413"/>
      <c r="AA149" s="411"/>
      <c r="AB149" s="411"/>
      <c r="AC149" s="380"/>
      <c r="AD149" s="381"/>
      <c r="AE149" s="382"/>
      <c r="AF149" s="413"/>
      <c r="AG149" s="411"/>
      <c r="AH149" s="411"/>
      <c r="AI149" s="380"/>
      <c r="AJ149" s="381"/>
      <c r="AK149" s="382"/>
      <c r="AL149" s="413"/>
      <c r="AM149" s="411"/>
      <c r="AN149" s="411"/>
      <c r="AO149" s="380"/>
      <c r="AP149" s="381"/>
      <c r="AQ149" s="382"/>
      <c r="AR149" s="413"/>
      <c r="AS149" s="411"/>
      <c r="AT149" s="411"/>
      <c r="AU149" s="380"/>
      <c r="AV149" s="381"/>
      <c r="AW149" s="382"/>
      <c r="AX149" s="413"/>
      <c r="AY149" s="411"/>
      <c r="AZ149" s="411"/>
      <c r="BA149" s="380"/>
      <c r="BB149" s="381"/>
      <c r="BC149" s="382"/>
      <c r="BD149" s="413"/>
      <c r="BE149" s="411"/>
      <c r="BF149" s="411"/>
      <c r="BG149" s="380"/>
      <c r="BH149" s="381"/>
      <c r="BI149" s="382"/>
      <c r="BJ149" s="413"/>
      <c r="BK149" s="411"/>
      <c r="BL149" s="411"/>
      <c r="BM149" s="380"/>
      <c r="BN149" s="381"/>
      <c r="BO149" s="382"/>
      <c r="BP149" s="413"/>
      <c r="BQ149" s="411" t="s">
        <v>101</v>
      </c>
      <c r="BR149" s="411"/>
      <c r="BS149" s="380" t="s">
        <v>102</v>
      </c>
      <c r="BT149" s="381"/>
      <c r="BU149" s="382"/>
      <c r="BV149" s="413" t="s">
        <v>3</v>
      </c>
      <c r="BW149" s="34"/>
      <c r="BX149" s="34"/>
    </row>
    <row r="150" spans="1:76" ht="26.25" customHeight="1" thickBot="1" x14ac:dyDescent="0.2">
      <c r="A150" s="414"/>
      <c r="B150" s="414"/>
      <c r="C150" s="415"/>
      <c r="D150" s="415"/>
      <c r="E150" s="415"/>
      <c r="F150" s="415"/>
      <c r="G150" s="361"/>
      <c r="H150" s="69" t="s">
        <v>113</v>
      </c>
      <c r="I150" s="69" t="s">
        <v>99</v>
      </c>
      <c r="J150" s="64"/>
      <c r="K150" s="64"/>
      <c r="L150" s="64"/>
      <c r="M150" s="64"/>
      <c r="N150" s="279" t="s">
        <v>18</v>
      </c>
      <c r="O150" s="411"/>
      <c r="P150" s="411"/>
      <c r="Q150" s="70"/>
      <c r="R150" s="71"/>
      <c r="S150" s="72"/>
      <c r="T150" s="412"/>
      <c r="U150" s="411"/>
      <c r="V150" s="411"/>
      <c r="W150" s="70"/>
      <c r="X150" s="71"/>
      <c r="Y150" s="72"/>
      <c r="Z150" s="413"/>
      <c r="AA150" s="411"/>
      <c r="AB150" s="411"/>
      <c r="AC150" s="70"/>
      <c r="AD150" s="71"/>
      <c r="AE150" s="72"/>
      <c r="AF150" s="413"/>
      <c r="AG150" s="411"/>
      <c r="AH150" s="411"/>
      <c r="AI150" s="70"/>
      <c r="AJ150" s="71"/>
      <c r="AK150" s="72"/>
      <c r="AL150" s="413"/>
      <c r="AM150" s="411"/>
      <c r="AN150" s="411"/>
      <c r="AO150" s="70"/>
      <c r="AP150" s="71"/>
      <c r="AQ150" s="72"/>
      <c r="AR150" s="413"/>
      <c r="AS150" s="411"/>
      <c r="AT150" s="411"/>
      <c r="AU150" s="70"/>
      <c r="AV150" s="71"/>
      <c r="AW150" s="72"/>
      <c r="AX150" s="413"/>
      <c r="AY150" s="411"/>
      <c r="AZ150" s="411"/>
      <c r="BA150" s="70"/>
      <c r="BB150" s="71"/>
      <c r="BC150" s="72"/>
      <c r="BD150" s="413"/>
      <c r="BE150" s="411"/>
      <c r="BF150" s="411"/>
      <c r="BG150" s="70"/>
      <c r="BH150" s="71"/>
      <c r="BI150" s="72"/>
      <c r="BJ150" s="413"/>
      <c r="BK150" s="411"/>
      <c r="BL150" s="411"/>
      <c r="BM150" s="70"/>
      <c r="BN150" s="71"/>
      <c r="BO150" s="72"/>
      <c r="BP150" s="413"/>
      <c r="BQ150" s="411"/>
      <c r="BR150" s="411"/>
      <c r="BS150" s="73" t="s">
        <v>114</v>
      </c>
      <c r="BT150" s="74" t="s">
        <v>103</v>
      </c>
      <c r="BU150" s="72" t="s">
        <v>18</v>
      </c>
      <c r="BV150" s="413"/>
      <c r="BW150" s="34"/>
      <c r="BX150" s="34"/>
    </row>
    <row r="151" spans="1:76" ht="35.25" customHeight="1" thickBot="1" x14ac:dyDescent="0.35">
      <c r="A151" s="43" t="s">
        <v>115</v>
      </c>
      <c r="B151" s="191" t="s">
        <v>184</v>
      </c>
      <c r="C151" s="385"/>
      <c r="D151" s="385"/>
      <c r="E151" s="385"/>
      <c r="F151" s="385"/>
      <c r="G151" s="15">
        <f t="shared" ref="G151:N151" si="391">G152+G153</f>
        <v>9</v>
      </c>
      <c r="H151" s="15">
        <f t="shared" si="391"/>
        <v>324</v>
      </c>
      <c r="I151" s="15">
        <f t="shared" si="391"/>
        <v>32</v>
      </c>
      <c r="J151" s="15">
        <f t="shared" si="391"/>
        <v>0</v>
      </c>
      <c r="K151" s="15">
        <f t="shared" si="391"/>
        <v>0</v>
      </c>
      <c r="L151" s="15">
        <f t="shared" si="391"/>
        <v>0</v>
      </c>
      <c r="M151" s="15">
        <f t="shared" si="391"/>
        <v>0</v>
      </c>
      <c r="N151" s="15">
        <f t="shared" si="391"/>
        <v>292</v>
      </c>
      <c r="O151" s="67"/>
      <c r="P151" s="67"/>
      <c r="Q151" s="419"/>
      <c r="R151" s="419"/>
      <c r="S151" s="420"/>
      <c r="T151" s="15"/>
      <c r="U151" s="67"/>
      <c r="V151" s="67"/>
      <c r="W151" s="419"/>
      <c r="X151" s="419"/>
      <c r="Y151" s="420"/>
      <c r="Z151" s="75"/>
      <c r="AA151" s="67"/>
      <c r="AB151" s="67"/>
      <c r="AC151" s="419"/>
      <c r="AD151" s="419"/>
      <c r="AE151" s="420"/>
      <c r="AF151" s="75"/>
      <c r="AG151" s="67"/>
      <c r="AH151" s="67"/>
      <c r="AI151" s="419"/>
      <c r="AJ151" s="419"/>
      <c r="AK151" s="420"/>
      <c r="AL151" s="75"/>
      <c r="AM151" s="67"/>
      <c r="AN151" s="67"/>
      <c r="AO151" s="419"/>
      <c r="AP151" s="419"/>
      <c r="AQ151" s="420"/>
      <c r="AR151" s="75"/>
      <c r="AS151" s="67"/>
      <c r="AT151" s="67"/>
      <c r="AU151" s="419"/>
      <c r="AV151" s="419"/>
      <c r="AW151" s="420"/>
      <c r="AX151" s="75"/>
      <c r="AY151" s="67"/>
      <c r="AZ151" s="67"/>
      <c r="BA151" s="419"/>
      <c r="BB151" s="419"/>
      <c r="BC151" s="420"/>
      <c r="BD151" s="75"/>
      <c r="BE151" s="67"/>
      <c r="BF151" s="67"/>
      <c r="BG151" s="419"/>
      <c r="BH151" s="419"/>
      <c r="BI151" s="420"/>
      <c r="BJ151" s="75"/>
      <c r="BK151" s="67"/>
      <c r="BL151" s="67"/>
      <c r="BM151" s="419"/>
      <c r="BN151" s="419"/>
      <c r="BO151" s="420"/>
      <c r="BP151" s="75"/>
      <c r="BQ151" s="421">
        <f>BQ152+BQ153</f>
        <v>6</v>
      </c>
      <c r="BR151" s="384"/>
      <c r="BS151" s="189">
        <f>BS152+BS153</f>
        <v>324</v>
      </c>
      <c r="BT151" s="189">
        <f>BT152+BT153</f>
        <v>32</v>
      </c>
      <c r="BU151" s="189">
        <f>BU152+BU153</f>
        <v>292</v>
      </c>
      <c r="BV151" s="190">
        <f>BV152+BV153</f>
        <v>9</v>
      </c>
      <c r="BW151" s="34"/>
      <c r="BX151" s="35" t="b">
        <f>IF(G151=SUM(T151,Z151,AF151,AL151,BD151,BJ151,BP151,BV151),TRUE)</f>
        <v>1</v>
      </c>
    </row>
    <row r="152" spans="1:76" ht="26.25" customHeight="1" thickBot="1" x14ac:dyDescent="0.2">
      <c r="A152" s="181" t="s">
        <v>149</v>
      </c>
      <c r="B152" s="192" t="s">
        <v>185</v>
      </c>
      <c r="C152" s="76"/>
      <c r="D152" s="27"/>
      <c r="E152" s="27"/>
      <c r="F152" s="27"/>
      <c r="G152" s="29">
        <f>H152/36</f>
        <v>3</v>
      </c>
      <c r="H152" s="29">
        <f>I152+N152</f>
        <v>108</v>
      </c>
      <c r="I152" s="29">
        <f>BT152</f>
        <v>2</v>
      </c>
      <c r="J152" s="29"/>
      <c r="K152" s="29"/>
      <c r="L152" s="29"/>
      <c r="M152" s="77"/>
      <c r="N152" s="28">
        <f>BU152</f>
        <v>106</v>
      </c>
      <c r="O152" s="30"/>
      <c r="P152" s="30"/>
      <c r="Q152" s="30"/>
      <c r="R152" s="30"/>
      <c r="S152" s="30"/>
      <c r="T152" s="29"/>
      <c r="U152" s="30"/>
      <c r="V152" s="30"/>
      <c r="W152" s="30"/>
      <c r="X152" s="30"/>
      <c r="Y152" s="30"/>
      <c r="Z152" s="78"/>
      <c r="AA152" s="30"/>
      <c r="AB152" s="30"/>
      <c r="AC152" s="30"/>
      <c r="AD152" s="30"/>
      <c r="AE152" s="30"/>
      <c r="AF152" s="79"/>
      <c r="AG152" s="30"/>
      <c r="AH152" s="30"/>
      <c r="AI152" s="30"/>
      <c r="AJ152" s="30"/>
      <c r="AK152" s="30"/>
      <c r="AL152" s="278"/>
      <c r="AM152" s="30"/>
      <c r="AN152" s="30"/>
      <c r="AO152" s="30"/>
      <c r="AP152" s="30"/>
      <c r="AQ152" s="30"/>
      <c r="AR152" s="80"/>
      <c r="AS152" s="30"/>
      <c r="AT152" s="30"/>
      <c r="AU152" s="30"/>
      <c r="AV152" s="30"/>
      <c r="AW152" s="30"/>
      <c r="AX152" s="278"/>
      <c r="AY152" s="30"/>
      <c r="AZ152" s="30"/>
      <c r="BA152" s="30"/>
      <c r="BB152" s="30"/>
      <c r="BC152" s="30"/>
      <c r="BD152" s="80"/>
      <c r="BE152" s="30"/>
      <c r="BF152" s="30"/>
      <c r="BG152" s="30"/>
      <c r="BH152" s="30"/>
      <c r="BI152" s="30"/>
      <c r="BJ152" s="79"/>
      <c r="BK152" s="30"/>
      <c r="BL152" s="30"/>
      <c r="BM152" s="81"/>
      <c r="BN152" s="30"/>
      <c r="BO152" s="30"/>
      <c r="BP152" s="78"/>
      <c r="BQ152" s="397">
        <f>BS152/54</f>
        <v>2</v>
      </c>
      <c r="BR152" s="398"/>
      <c r="BS152" s="30">
        <f>SUM(BT152:BU152)</f>
        <v>108</v>
      </c>
      <c r="BT152" s="30">
        <v>2</v>
      </c>
      <c r="BU152" s="30">
        <v>106</v>
      </c>
      <c r="BV152" s="79">
        <f>BS152/36</f>
        <v>3</v>
      </c>
      <c r="BW152" s="22"/>
    </row>
    <row r="153" spans="1:76" ht="28.5" customHeight="1" thickBot="1" x14ac:dyDescent="0.2">
      <c r="A153" s="182" t="s">
        <v>117</v>
      </c>
      <c r="B153" s="193" t="s">
        <v>186</v>
      </c>
      <c r="C153" s="422"/>
      <c r="D153" s="422"/>
      <c r="E153" s="422"/>
      <c r="F153" s="422"/>
      <c r="G153" s="39">
        <f>H153/36</f>
        <v>6</v>
      </c>
      <c r="H153" s="39">
        <f>I153+N153</f>
        <v>216</v>
      </c>
      <c r="I153" s="82">
        <f>BT153</f>
        <v>30</v>
      </c>
      <c r="J153" s="83"/>
      <c r="K153" s="83"/>
      <c r="L153" s="83"/>
      <c r="M153" s="83"/>
      <c r="N153" s="83">
        <f>BU153</f>
        <v>186</v>
      </c>
      <c r="O153" s="38"/>
      <c r="P153" s="84"/>
      <c r="Q153" s="85"/>
      <c r="R153" s="85"/>
      <c r="S153" s="86"/>
      <c r="T153" s="39"/>
      <c r="U153" s="38"/>
      <c r="V153" s="84"/>
      <c r="W153" s="85"/>
      <c r="X153" s="85"/>
      <c r="Y153" s="86"/>
      <c r="Z153" s="87"/>
      <c r="AA153" s="38"/>
      <c r="AB153" s="84"/>
      <c r="AC153" s="85"/>
      <c r="AD153" s="85"/>
      <c r="AE153" s="86"/>
      <c r="AF153" s="87"/>
      <c r="AG153" s="38"/>
      <c r="AH153" s="84"/>
      <c r="AI153" s="85"/>
      <c r="AJ153" s="85"/>
      <c r="AK153" s="86"/>
      <c r="AL153" s="87"/>
      <c r="AM153" s="38"/>
      <c r="AN153" s="84"/>
      <c r="AO153" s="85"/>
      <c r="AP153" s="85"/>
      <c r="AQ153" s="86"/>
      <c r="AR153" s="87"/>
      <c r="AS153" s="38"/>
      <c r="AT153" s="84"/>
      <c r="AU153" s="85"/>
      <c r="AV153" s="85"/>
      <c r="AW153" s="86"/>
      <c r="AX153" s="87"/>
      <c r="AY153" s="38"/>
      <c r="AZ153" s="84"/>
      <c r="BA153" s="85"/>
      <c r="BB153" s="85"/>
      <c r="BC153" s="86"/>
      <c r="BD153" s="87"/>
      <c r="BE153" s="38"/>
      <c r="BF153" s="84"/>
      <c r="BG153" s="85"/>
      <c r="BH153" s="85"/>
      <c r="BI153" s="86"/>
      <c r="BJ153" s="87"/>
      <c r="BK153" s="38"/>
      <c r="BL153" s="84"/>
      <c r="BM153" s="85"/>
      <c r="BN153" s="85"/>
      <c r="BO153" s="86"/>
      <c r="BP153" s="87"/>
      <c r="BQ153" s="401">
        <f>BS153/54</f>
        <v>4</v>
      </c>
      <c r="BR153" s="398"/>
      <c r="BS153" s="88">
        <f>SUM(BT153:BU153)</f>
        <v>216</v>
      </c>
      <c r="BT153" s="88">
        <v>30</v>
      </c>
      <c r="BU153" s="86">
        <v>186</v>
      </c>
      <c r="BV153" s="87">
        <f>BS153/36</f>
        <v>6</v>
      </c>
    </row>
    <row r="154" spans="1:76" ht="10.5" customHeight="1" x14ac:dyDescent="0.15">
      <c r="A154" s="32" t="s">
        <v>71</v>
      </c>
      <c r="B154" s="57"/>
      <c r="C154" s="32"/>
      <c r="D154" s="32"/>
      <c r="E154" s="32"/>
      <c r="F154" s="32"/>
      <c r="G154" s="33"/>
      <c r="H154" s="33"/>
      <c r="I154" s="33"/>
      <c r="J154" s="33"/>
      <c r="K154" s="33"/>
      <c r="L154" s="33"/>
      <c r="M154" s="33"/>
      <c r="N154" s="33"/>
      <c r="O154" s="32"/>
      <c r="P154" s="32"/>
      <c r="Q154" s="22"/>
      <c r="R154" s="22"/>
      <c r="S154" s="32"/>
      <c r="T154" s="33"/>
      <c r="U154" s="32"/>
      <c r="V154" s="32"/>
      <c r="W154" s="22"/>
      <c r="X154" s="22"/>
      <c r="Y154" s="32"/>
      <c r="Z154" s="68"/>
      <c r="AA154" s="32"/>
      <c r="AB154" s="32"/>
      <c r="AC154" s="22"/>
      <c r="AD154" s="22"/>
      <c r="AE154" s="32"/>
      <c r="AF154" s="68"/>
      <c r="AG154" s="32"/>
      <c r="AH154" s="32"/>
      <c r="AI154" s="22"/>
      <c r="AJ154" s="22"/>
      <c r="AK154" s="32"/>
      <c r="AL154" s="68"/>
      <c r="AM154" s="32"/>
      <c r="AN154" s="32"/>
      <c r="AO154" s="22"/>
      <c r="AP154" s="22"/>
      <c r="AQ154" s="32"/>
      <c r="AR154" s="68"/>
      <c r="AS154" s="32"/>
      <c r="AT154" s="32"/>
      <c r="AU154" s="22"/>
      <c r="AV154" s="22"/>
      <c r="AW154" s="32"/>
      <c r="AX154" s="68"/>
      <c r="AY154" s="32"/>
      <c r="AZ154" s="32"/>
      <c r="BA154" s="22"/>
      <c r="BB154" s="22"/>
      <c r="BC154" s="32"/>
      <c r="BD154" s="68"/>
      <c r="BE154" s="32"/>
      <c r="BF154" s="32"/>
      <c r="BG154" s="22"/>
      <c r="BH154" s="22"/>
      <c r="BI154" s="32"/>
      <c r="BJ154" s="68"/>
      <c r="BK154" s="32"/>
      <c r="BL154" s="32"/>
      <c r="BM154" s="22"/>
      <c r="BN154" s="22"/>
      <c r="BO154" s="32"/>
      <c r="BP154" s="68"/>
      <c r="BQ154" s="32"/>
      <c r="BR154" s="32"/>
      <c r="BS154" s="22"/>
      <c r="BT154" s="22"/>
      <c r="BU154" s="32"/>
      <c r="BV154" s="68"/>
    </row>
    <row r="155" spans="1:76" ht="14.25" hidden="1" customHeight="1" x14ac:dyDescent="0.15">
      <c r="A155" s="4"/>
      <c r="B155" s="20"/>
      <c r="C155" s="4"/>
      <c r="D155" s="4"/>
      <c r="E155" s="4"/>
      <c r="F155" s="4"/>
      <c r="G155" s="64"/>
      <c r="H155" s="64"/>
      <c r="I155" s="64"/>
      <c r="J155" s="64"/>
      <c r="K155" s="64"/>
      <c r="L155" s="64"/>
      <c r="M155" s="64"/>
      <c r="N155" s="64"/>
      <c r="O155" s="4"/>
      <c r="P155" s="4"/>
      <c r="Q155" s="4"/>
      <c r="R155" s="4"/>
      <c r="S155" s="4"/>
      <c r="T155" s="21"/>
      <c r="U155" s="4"/>
      <c r="V155" s="4"/>
      <c r="W155" s="4"/>
      <c r="X155" s="4"/>
      <c r="Y155" s="4"/>
      <c r="Z155" s="66"/>
      <c r="AA155" s="4"/>
      <c r="AB155" s="4"/>
      <c r="AC155" s="4"/>
      <c r="AD155" s="4"/>
      <c r="AE155" s="4"/>
      <c r="AF155" s="66"/>
      <c r="AG155" s="4"/>
      <c r="AH155" s="4"/>
      <c r="AI155" s="4"/>
      <c r="AJ155" s="4"/>
      <c r="AK155" s="4"/>
      <c r="AL155" s="66"/>
      <c r="AM155" s="4"/>
      <c r="AN155" s="4"/>
      <c r="AO155" s="4"/>
      <c r="AP155" s="4"/>
      <c r="AQ155" s="4"/>
      <c r="AR155" s="66"/>
      <c r="AS155" s="4"/>
      <c r="AT155" s="4"/>
      <c r="AU155" s="4"/>
      <c r="AV155" s="4"/>
      <c r="AW155" s="4"/>
      <c r="AX155" s="66"/>
      <c r="AY155" s="4"/>
      <c r="AZ155" s="4"/>
      <c r="BA155" s="4"/>
      <c r="BB155" s="4"/>
      <c r="BC155" s="4"/>
      <c r="BD155" s="66"/>
      <c r="BE155" s="4"/>
      <c r="BF155" s="4"/>
      <c r="BG155" s="4"/>
      <c r="BH155" s="4"/>
      <c r="BI155" s="4"/>
      <c r="BJ155" s="66"/>
      <c r="BK155" s="4"/>
      <c r="BL155" s="4"/>
      <c r="BM155" s="4"/>
      <c r="BN155" s="4"/>
      <c r="BO155" s="4"/>
      <c r="BP155" s="66"/>
      <c r="BQ155" s="4"/>
      <c r="BR155" s="4"/>
      <c r="BS155" s="4"/>
      <c r="BT155" s="4"/>
      <c r="BU155" s="4"/>
      <c r="BV155" s="66"/>
    </row>
    <row r="156" spans="1:76" s="34" customFormat="1" ht="8.25" customHeight="1" x14ac:dyDescent="0.15">
      <c r="A156" s="423" t="s">
        <v>0</v>
      </c>
      <c r="B156" s="424" t="s">
        <v>1</v>
      </c>
      <c r="C156" s="424" t="s">
        <v>95</v>
      </c>
      <c r="D156" s="424" t="s">
        <v>118</v>
      </c>
      <c r="E156" s="424" t="s">
        <v>97</v>
      </c>
      <c r="F156" s="424" t="s">
        <v>98</v>
      </c>
      <c r="G156" s="360" t="s">
        <v>3</v>
      </c>
      <c r="H156" s="412"/>
      <c r="I156" s="412"/>
      <c r="J156" s="412"/>
      <c r="K156" s="412"/>
      <c r="L156" s="412"/>
      <c r="M156" s="412"/>
      <c r="N156" s="412"/>
      <c r="O156" s="425" t="s">
        <v>29</v>
      </c>
      <c r="P156" s="364" t="s">
        <v>31</v>
      </c>
      <c r="Q156" s="364" t="s">
        <v>30</v>
      </c>
      <c r="R156" s="425" t="s">
        <v>119</v>
      </c>
      <c r="S156" s="425" t="s">
        <v>18</v>
      </c>
      <c r="T156" s="412" t="s">
        <v>3</v>
      </c>
      <c r="U156" s="425" t="s">
        <v>29</v>
      </c>
      <c r="V156" s="364" t="s">
        <v>31</v>
      </c>
      <c r="W156" s="364" t="s">
        <v>30</v>
      </c>
      <c r="X156" s="425" t="s">
        <v>119</v>
      </c>
      <c r="Y156" s="425" t="s">
        <v>18</v>
      </c>
      <c r="Z156" s="413" t="s">
        <v>3</v>
      </c>
      <c r="AA156" s="425" t="s">
        <v>29</v>
      </c>
      <c r="AB156" s="364" t="s">
        <v>31</v>
      </c>
      <c r="AC156" s="364" t="s">
        <v>30</v>
      </c>
      <c r="AD156" s="425" t="s">
        <v>119</v>
      </c>
      <c r="AE156" s="425" t="s">
        <v>18</v>
      </c>
      <c r="AF156" s="413" t="s">
        <v>3</v>
      </c>
      <c r="AG156" s="425" t="s">
        <v>29</v>
      </c>
      <c r="AH156" s="364" t="s">
        <v>31</v>
      </c>
      <c r="AI156" s="364" t="s">
        <v>30</v>
      </c>
      <c r="AJ156" s="425" t="s">
        <v>119</v>
      </c>
      <c r="AK156" s="425" t="s">
        <v>18</v>
      </c>
      <c r="AL156" s="413" t="s">
        <v>3</v>
      </c>
      <c r="AM156" s="425" t="s">
        <v>29</v>
      </c>
      <c r="AN156" s="364" t="s">
        <v>31</v>
      </c>
      <c r="AO156" s="364" t="s">
        <v>30</v>
      </c>
      <c r="AP156" s="425" t="s">
        <v>32</v>
      </c>
      <c r="AQ156" s="425" t="s">
        <v>18</v>
      </c>
      <c r="AR156" s="413" t="s">
        <v>3</v>
      </c>
      <c r="AS156" s="425" t="s">
        <v>29</v>
      </c>
      <c r="AT156" s="364" t="s">
        <v>31</v>
      </c>
      <c r="AU156" s="364" t="s">
        <v>30</v>
      </c>
      <c r="AV156" s="425" t="s">
        <v>119</v>
      </c>
      <c r="AW156" s="425" t="s">
        <v>18</v>
      </c>
      <c r="AX156" s="413" t="s">
        <v>3</v>
      </c>
      <c r="AY156" s="425" t="s">
        <v>29</v>
      </c>
      <c r="AZ156" s="364" t="s">
        <v>31</v>
      </c>
      <c r="BA156" s="364" t="s">
        <v>30</v>
      </c>
      <c r="BB156" s="425" t="s">
        <v>32</v>
      </c>
      <c r="BC156" s="425" t="s">
        <v>18</v>
      </c>
      <c r="BD156" s="413" t="s">
        <v>3</v>
      </c>
      <c r="BE156" s="425" t="s">
        <v>29</v>
      </c>
      <c r="BF156" s="364" t="s">
        <v>31</v>
      </c>
      <c r="BG156" s="364" t="s">
        <v>30</v>
      </c>
      <c r="BH156" s="425" t="s">
        <v>119</v>
      </c>
      <c r="BI156" s="425" t="s">
        <v>18</v>
      </c>
      <c r="BJ156" s="413" t="s">
        <v>3</v>
      </c>
      <c r="BK156" s="425" t="s">
        <v>29</v>
      </c>
      <c r="BL156" s="364" t="s">
        <v>31</v>
      </c>
      <c r="BM156" s="364" t="s">
        <v>30</v>
      </c>
      <c r="BN156" s="425" t="s">
        <v>119</v>
      </c>
      <c r="BO156" s="425" t="s">
        <v>18</v>
      </c>
      <c r="BP156" s="413" t="s">
        <v>3</v>
      </c>
      <c r="BQ156" s="425" t="s">
        <v>29</v>
      </c>
      <c r="BR156" s="364" t="s">
        <v>31</v>
      </c>
      <c r="BS156" s="364" t="s">
        <v>30</v>
      </c>
      <c r="BT156" s="425" t="s">
        <v>119</v>
      </c>
      <c r="BU156" s="425" t="s">
        <v>18</v>
      </c>
      <c r="BV156" s="413" t="s">
        <v>3</v>
      </c>
    </row>
    <row r="157" spans="1:76" s="34" customFormat="1" ht="34.5" customHeight="1" thickBot="1" x14ac:dyDescent="0.2">
      <c r="A157" s="423"/>
      <c r="B157" s="424"/>
      <c r="C157" s="424"/>
      <c r="D157" s="424"/>
      <c r="E157" s="424"/>
      <c r="F157" s="424"/>
      <c r="G157" s="361"/>
      <c r="H157" s="69" t="s">
        <v>113</v>
      </c>
      <c r="I157" s="69" t="s">
        <v>99</v>
      </c>
      <c r="J157" s="69" t="s">
        <v>29</v>
      </c>
      <c r="K157" s="69" t="s">
        <v>31</v>
      </c>
      <c r="L157" s="69" t="s">
        <v>30</v>
      </c>
      <c r="M157" s="69" t="s">
        <v>32</v>
      </c>
      <c r="N157" s="69" t="s">
        <v>18</v>
      </c>
      <c r="O157" s="425"/>
      <c r="P157" s="365"/>
      <c r="Q157" s="365"/>
      <c r="R157" s="425"/>
      <c r="S157" s="425"/>
      <c r="T157" s="412"/>
      <c r="U157" s="425"/>
      <c r="V157" s="365"/>
      <c r="W157" s="365"/>
      <c r="X157" s="425"/>
      <c r="Y157" s="425"/>
      <c r="Z157" s="413"/>
      <c r="AA157" s="425"/>
      <c r="AB157" s="365"/>
      <c r="AC157" s="365"/>
      <c r="AD157" s="425"/>
      <c r="AE157" s="425"/>
      <c r="AF157" s="413"/>
      <c r="AG157" s="425"/>
      <c r="AH157" s="365"/>
      <c r="AI157" s="365"/>
      <c r="AJ157" s="425"/>
      <c r="AK157" s="425"/>
      <c r="AL157" s="413"/>
      <c r="AM157" s="425"/>
      <c r="AN157" s="365"/>
      <c r="AO157" s="365"/>
      <c r="AP157" s="425"/>
      <c r="AQ157" s="425"/>
      <c r="AR157" s="413"/>
      <c r="AS157" s="425"/>
      <c r="AT157" s="365"/>
      <c r="AU157" s="365"/>
      <c r="AV157" s="425"/>
      <c r="AW157" s="425"/>
      <c r="AX157" s="413"/>
      <c r="AY157" s="425"/>
      <c r="AZ157" s="365"/>
      <c r="BA157" s="365"/>
      <c r="BB157" s="425"/>
      <c r="BC157" s="425"/>
      <c r="BD157" s="413"/>
      <c r="BE157" s="425"/>
      <c r="BF157" s="365"/>
      <c r="BG157" s="365"/>
      <c r="BH157" s="425"/>
      <c r="BI157" s="425"/>
      <c r="BJ157" s="413"/>
      <c r="BK157" s="425"/>
      <c r="BL157" s="365"/>
      <c r="BM157" s="365"/>
      <c r="BN157" s="425"/>
      <c r="BO157" s="425"/>
      <c r="BP157" s="413"/>
      <c r="BQ157" s="425"/>
      <c r="BR157" s="365"/>
      <c r="BS157" s="365"/>
      <c r="BT157" s="425"/>
      <c r="BU157" s="425"/>
      <c r="BV157" s="413"/>
    </row>
    <row r="158" spans="1:76" s="226" customFormat="1" ht="21" customHeight="1" thickBot="1" x14ac:dyDescent="0.2">
      <c r="A158" s="220" t="s">
        <v>215</v>
      </c>
      <c r="B158" s="221" t="s">
        <v>216</v>
      </c>
      <c r="C158" s="222">
        <v>2</v>
      </c>
      <c r="D158" s="220"/>
      <c r="E158" s="220"/>
      <c r="F158" s="220"/>
      <c r="G158" s="223">
        <f>G159+G160+G161</f>
        <v>6</v>
      </c>
      <c r="H158" s="223">
        <f t="shared" ref="H158:BV158" si="392">H159+H160+H161</f>
        <v>216</v>
      </c>
      <c r="I158" s="223">
        <f t="shared" si="392"/>
        <v>46</v>
      </c>
      <c r="J158" s="223">
        <f t="shared" si="392"/>
        <v>26</v>
      </c>
      <c r="K158" s="223">
        <f t="shared" si="392"/>
        <v>0</v>
      </c>
      <c r="L158" s="223">
        <f t="shared" si="392"/>
        <v>20</v>
      </c>
      <c r="M158" s="223">
        <f t="shared" si="392"/>
        <v>0</v>
      </c>
      <c r="N158" s="223">
        <f t="shared" si="392"/>
        <v>170</v>
      </c>
      <c r="O158" s="224">
        <f t="shared" si="392"/>
        <v>16</v>
      </c>
      <c r="P158" s="224">
        <f t="shared" si="392"/>
        <v>0</v>
      </c>
      <c r="Q158" s="224">
        <f t="shared" si="392"/>
        <v>10</v>
      </c>
      <c r="R158" s="224">
        <f t="shared" si="392"/>
        <v>0</v>
      </c>
      <c r="S158" s="224">
        <f t="shared" si="392"/>
        <v>118</v>
      </c>
      <c r="T158" s="223">
        <f t="shared" si="392"/>
        <v>4</v>
      </c>
      <c r="U158" s="224">
        <f t="shared" si="392"/>
        <v>10</v>
      </c>
      <c r="V158" s="224">
        <f t="shared" si="392"/>
        <v>0</v>
      </c>
      <c r="W158" s="224">
        <f t="shared" si="392"/>
        <v>10</v>
      </c>
      <c r="X158" s="224">
        <f t="shared" si="392"/>
        <v>0</v>
      </c>
      <c r="Y158" s="224">
        <f t="shared" si="392"/>
        <v>52</v>
      </c>
      <c r="Z158" s="225">
        <f t="shared" si="392"/>
        <v>2</v>
      </c>
      <c r="AA158" s="224">
        <f t="shared" si="392"/>
        <v>0</v>
      </c>
      <c r="AB158" s="224">
        <f t="shared" si="392"/>
        <v>0</v>
      </c>
      <c r="AC158" s="224">
        <f t="shared" si="392"/>
        <v>0</v>
      </c>
      <c r="AD158" s="224">
        <f t="shared" si="392"/>
        <v>0</v>
      </c>
      <c r="AE158" s="224">
        <f t="shared" si="392"/>
        <v>0</v>
      </c>
      <c r="AF158" s="225">
        <f t="shared" si="392"/>
        <v>0</v>
      </c>
      <c r="AG158" s="224">
        <f t="shared" si="392"/>
        <v>0</v>
      </c>
      <c r="AH158" s="224">
        <f t="shared" si="392"/>
        <v>0</v>
      </c>
      <c r="AI158" s="224">
        <f t="shared" si="392"/>
        <v>0</v>
      </c>
      <c r="AJ158" s="224">
        <f t="shared" si="392"/>
        <v>0</v>
      </c>
      <c r="AK158" s="224">
        <f t="shared" si="392"/>
        <v>0</v>
      </c>
      <c r="AL158" s="225">
        <f t="shared" si="392"/>
        <v>0</v>
      </c>
      <c r="AM158" s="224">
        <f t="shared" si="392"/>
        <v>0</v>
      </c>
      <c r="AN158" s="224">
        <f t="shared" si="392"/>
        <v>0</v>
      </c>
      <c r="AO158" s="224">
        <f t="shared" si="392"/>
        <v>0</v>
      </c>
      <c r="AP158" s="224">
        <f t="shared" si="392"/>
        <v>0</v>
      </c>
      <c r="AQ158" s="224">
        <f t="shared" si="392"/>
        <v>0</v>
      </c>
      <c r="AR158" s="225">
        <f t="shared" si="392"/>
        <v>0</v>
      </c>
      <c r="AS158" s="224">
        <f t="shared" si="392"/>
        <v>0</v>
      </c>
      <c r="AT158" s="224">
        <f t="shared" si="392"/>
        <v>0</v>
      </c>
      <c r="AU158" s="224">
        <f t="shared" si="392"/>
        <v>0</v>
      </c>
      <c r="AV158" s="224">
        <f t="shared" si="392"/>
        <v>0</v>
      </c>
      <c r="AW158" s="224">
        <f t="shared" si="392"/>
        <v>0</v>
      </c>
      <c r="AX158" s="225">
        <f t="shared" si="392"/>
        <v>0</v>
      </c>
      <c r="AY158" s="224">
        <f t="shared" si="392"/>
        <v>0</v>
      </c>
      <c r="AZ158" s="224">
        <f t="shared" si="392"/>
        <v>0</v>
      </c>
      <c r="BA158" s="224">
        <f t="shared" si="392"/>
        <v>0</v>
      </c>
      <c r="BB158" s="224">
        <f t="shared" si="392"/>
        <v>0</v>
      </c>
      <c r="BC158" s="224">
        <f t="shared" si="392"/>
        <v>0</v>
      </c>
      <c r="BD158" s="225">
        <f t="shared" si="392"/>
        <v>0</v>
      </c>
      <c r="BE158" s="224">
        <f t="shared" si="392"/>
        <v>0</v>
      </c>
      <c r="BF158" s="224">
        <f t="shared" si="392"/>
        <v>0</v>
      </c>
      <c r="BG158" s="224">
        <f t="shared" si="392"/>
        <v>0</v>
      </c>
      <c r="BH158" s="224">
        <f t="shared" si="392"/>
        <v>0</v>
      </c>
      <c r="BI158" s="224">
        <f t="shared" si="392"/>
        <v>0</v>
      </c>
      <c r="BJ158" s="225">
        <f t="shared" si="392"/>
        <v>0</v>
      </c>
      <c r="BK158" s="224">
        <f t="shared" si="392"/>
        <v>0</v>
      </c>
      <c r="BL158" s="224">
        <f t="shared" si="392"/>
        <v>0</v>
      </c>
      <c r="BM158" s="224">
        <f t="shared" si="392"/>
        <v>0</v>
      </c>
      <c r="BN158" s="224">
        <f t="shared" si="392"/>
        <v>0</v>
      </c>
      <c r="BO158" s="224">
        <f t="shared" si="392"/>
        <v>0</v>
      </c>
      <c r="BP158" s="225">
        <f t="shared" si="392"/>
        <v>0</v>
      </c>
      <c r="BQ158" s="224">
        <f t="shared" si="392"/>
        <v>0</v>
      </c>
      <c r="BR158" s="224">
        <f t="shared" si="392"/>
        <v>0</v>
      </c>
      <c r="BS158" s="224">
        <f t="shared" si="392"/>
        <v>0</v>
      </c>
      <c r="BT158" s="224">
        <f t="shared" si="392"/>
        <v>0</v>
      </c>
      <c r="BU158" s="224">
        <f t="shared" si="392"/>
        <v>0</v>
      </c>
      <c r="BV158" s="225">
        <f t="shared" si="392"/>
        <v>0</v>
      </c>
    </row>
    <row r="159" spans="1:76" ht="21" customHeight="1" x14ac:dyDescent="0.15">
      <c r="A159" s="203" t="s">
        <v>217</v>
      </c>
      <c r="B159" s="232" t="s">
        <v>218</v>
      </c>
      <c r="C159" s="26"/>
      <c r="D159" s="27">
        <v>2</v>
      </c>
      <c r="E159" s="27"/>
      <c r="F159" s="27"/>
      <c r="G159" s="28">
        <f t="shared" ref="G159:G161" si="393">T159+Z159+AF159+AL159+AR159+AX159+BD159+BJ159+BP159+BV159</f>
        <v>2</v>
      </c>
      <c r="H159" s="28">
        <f t="shared" ref="H159:H161" si="394">N159+I159</f>
        <v>72</v>
      </c>
      <c r="I159" s="230">
        <f t="shared" ref="I159:I161" si="395">SUM(J159:M159)</f>
        <v>20</v>
      </c>
      <c r="J159" s="230">
        <f t="shared" ref="J159:M160" si="396">O159+U159+AA159+AG159+AM159+AS159+AY159+BE159+BK159+BQ159</f>
        <v>10</v>
      </c>
      <c r="K159" s="230">
        <f t="shared" si="396"/>
        <v>0</v>
      </c>
      <c r="L159" s="230">
        <f t="shared" si="396"/>
        <v>10</v>
      </c>
      <c r="M159" s="230">
        <f t="shared" si="396"/>
        <v>0</v>
      </c>
      <c r="N159" s="230">
        <f t="shared" ref="N159:N161" si="397">S159+Y159+AE159+AK159+AQ159+AW159+BC159+BI159++BO159+BU159</f>
        <v>52</v>
      </c>
      <c r="O159" s="81"/>
      <c r="P159" s="30"/>
      <c r="Q159" s="81"/>
      <c r="R159" s="30"/>
      <c r="S159" s="81"/>
      <c r="T159" s="28">
        <f>SUM(O159:S159)/36</f>
        <v>0</v>
      </c>
      <c r="U159" s="30">
        <v>10</v>
      </c>
      <c r="V159" s="30"/>
      <c r="W159" s="30">
        <v>10</v>
      </c>
      <c r="X159" s="30"/>
      <c r="Y159" s="30">
        <v>52</v>
      </c>
      <c r="Z159" s="80">
        <f>SUM(U159:Y159)/36</f>
        <v>2</v>
      </c>
      <c r="AA159" s="30"/>
      <c r="AB159" s="30"/>
      <c r="AC159" s="30"/>
      <c r="AD159" s="30"/>
      <c r="AE159" s="30"/>
      <c r="AF159" s="80">
        <f>SUM(AA159:AE159)/36</f>
        <v>0</v>
      </c>
      <c r="AG159" s="30"/>
      <c r="AH159" s="30"/>
      <c r="AI159" s="30"/>
      <c r="AJ159" s="30"/>
      <c r="AK159" s="30"/>
      <c r="AL159" s="80">
        <f>SUM(AG159:AK159)/36</f>
        <v>0</v>
      </c>
      <c r="AM159" s="30"/>
      <c r="AN159" s="30"/>
      <c r="AO159" s="30"/>
      <c r="AP159" s="30"/>
      <c r="AQ159" s="30"/>
      <c r="AR159" s="80">
        <f>SUM(AM159:AQ159)/36</f>
        <v>0</v>
      </c>
      <c r="AS159" s="30"/>
      <c r="AT159" s="30"/>
      <c r="AU159" s="30"/>
      <c r="AV159" s="30"/>
      <c r="AW159" s="30"/>
      <c r="AX159" s="80">
        <f>SUM(AS159:AW159)/36</f>
        <v>0</v>
      </c>
      <c r="AY159" s="30"/>
      <c r="AZ159" s="30"/>
      <c r="BA159" s="30"/>
      <c r="BB159" s="30"/>
      <c r="BC159" s="30"/>
      <c r="BD159" s="80">
        <f>SUM(AY159:BC159)/36</f>
        <v>0</v>
      </c>
      <c r="BE159" s="30"/>
      <c r="BF159" s="30"/>
      <c r="BG159" s="30"/>
      <c r="BH159" s="30"/>
      <c r="BI159" s="30"/>
      <c r="BJ159" s="80">
        <f>SUM(BE159:BI159)/36</f>
        <v>0</v>
      </c>
      <c r="BK159" s="30"/>
      <c r="BL159" s="30"/>
      <c r="BM159" s="30"/>
      <c r="BN159" s="30"/>
      <c r="BO159" s="30"/>
      <c r="BP159" s="80">
        <f>SUM(BK159:BO159)/36</f>
        <v>0</v>
      </c>
      <c r="BQ159" s="30"/>
      <c r="BR159" s="30"/>
      <c r="BS159" s="30"/>
      <c r="BT159" s="30"/>
      <c r="BU159" s="30"/>
      <c r="BV159" s="80">
        <f>SUM(BQ159:BU159)/36</f>
        <v>0</v>
      </c>
    </row>
    <row r="160" spans="1:76" ht="20.25" customHeight="1" x14ac:dyDescent="0.15">
      <c r="A160" s="203" t="s">
        <v>219</v>
      </c>
      <c r="B160" s="233" t="s">
        <v>220</v>
      </c>
      <c r="C160" s="26"/>
      <c r="D160" s="27">
        <v>1</v>
      </c>
      <c r="E160" s="27"/>
      <c r="F160" s="27"/>
      <c r="G160" s="28">
        <f t="shared" si="393"/>
        <v>2</v>
      </c>
      <c r="H160" s="28">
        <f t="shared" si="394"/>
        <v>72</v>
      </c>
      <c r="I160" s="230">
        <f t="shared" si="395"/>
        <v>20</v>
      </c>
      <c r="J160" s="234">
        <f>O160+U160+AA160+AG160+AM160+AS160+AY160+BE160+BK160+BQ160</f>
        <v>10</v>
      </c>
      <c r="K160" s="230">
        <f t="shared" si="396"/>
        <v>0</v>
      </c>
      <c r="L160" s="230">
        <f t="shared" si="396"/>
        <v>10</v>
      </c>
      <c r="M160" s="230">
        <f t="shared" si="396"/>
        <v>0</v>
      </c>
      <c r="N160" s="230">
        <f t="shared" si="397"/>
        <v>52</v>
      </c>
      <c r="O160" s="30">
        <v>10</v>
      </c>
      <c r="P160" s="30"/>
      <c r="Q160" s="30">
        <v>10</v>
      </c>
      <c r="R160" s="30"/>
      <c r="S160" s="30">
        <v>52</v>
      </c>
      <c r="T160" s="28">
        <f t="shared" ref="T160" si="398">SUM(O160:S160)/36</f>
        <v>2</v>
      </c>
      <c r="U160" s="81"/>
      <c r="V160" s="30"/>
      <c r="W160" s="81"/>
      <c r="X160" s="30"/>
      <c r="Y160" s="81"/>
      <c r="Z160" s="80">
        <f t="shared" ref="Z160:Z161" si="399">SUM(U160:Y160)/36</f>
        <v>0</v>
      </c>
      <c r="AA160" s="30"/>
      <c r="AB160" s="30"/>
      <c r="AC160" s="30"/>
      <c r="AD160" s="30"/>
      <c r="AE160" s="30"/>
      <c r="AF160" s="80">
        <f t="shared" ref="AF160:AF161" si="400">SUM(AA160:AE160)/36</f>
        <v>0</v>
      </c>
      <c r="AG160" s="30"/>
      <c r="AH160" s="30"/>
      <c r="AI160" s="30"/>
      <c r="AJ160" s="30"/>
      <c r="AK160" s="30"/>
      <c r="AL160" s="80">
        <f t="shared" ref="AL160:AL161" si="401">SUM(AG160:AK160)/36</f>
        <v>0</v>
      </c>
      <c r="AM160" s="30"/>
      <c r="AN160" s="30"/>
      <c r="AO160" s="30"/>
      <c r="AP160" s="30"/>
      <c r="AQ160" s="30"/>
      <c r="AR160" s="80">
        <f t="shared" ref="AR160:AR161" si="402">SUM(AM160:AQ160)/36</f>
        <v>0</v>
      </c>
      <c r="AS160" s="30"/>
      <c r="AT160" s="30"/>
      <c r="AU160" s="30"/>
      <c r="AV160" s="30"/>
      <c r="AW160" s="30"/>
      <c r="AX160" s="80">
        <f t="shared" ref="AX160:AX161" si="403">SUM(AS160:AW160)/36</f>
        <v>0</v>
      </c>
      <c r="AY160" s="30"/>
      <c r="AZ160" s="30"/>
      <c r="BA160" s="30"/>
      <c r="BB160" s="30"/>
      <c r="BC160" s="30"/>
      <c r="BD160" s="80">
        <f t="shared" ref="BD160:BD161" si="404">SUM(AY160:BC160)/36</f>
        <v>0</v>
      </c>
      <c r="BE160" s="30"/>
      <c r="BF160" s="30"/>
      <c r="BG160" s="30"/>
      <c r="BH160" s="30"/>
      <c r="BI160" s="30"/>
      <c r="BJ160" s="80">
        <f t="shared" ref="BJ160:BJ161" si="405">SUM(BE160:BI160)/36</f>
        <v>0</v>
      </c>
      <c r="BK160" s="30"/>
      <c r="BL160" s="30"/>
      <c r="BM160" s="30"/>
      <c r="BN160" s="30"/>
      <c r="BO160" s="30"/>
      <c r="BP160" s="80">
        <f t="shared" ref="BP160:BP161" si="406">SUM(BK160:BO160)/36</f>
        <v>0</v>
      </c>
      <c r="BQ160" s="30"/>
      <c r="BR160" s="30"/>
      <c r="BS160" s="30"/>
      <c r="BT160" s="30"/>
      <c r="BU160" s="30"/>
      <c r="BV160" s="80">
        <f t="shared" ref="BV160:BV161" si="407">SUM(BQ160:BU160)/36</f>
        <v>0</v>
      </c>
    </row>
    <row r="161" spans="1:74" ht="14.25" customHeight="1" x14ac:dyDescent="0.15">
      <c r="A161" s="260" t="s">
        <v>317</v>
      </c>
      <c r="B161" s="254" t="s">
        <v>318</v>
      </c>
      <c r="C161" s="261"/>
      <c r="D161" s="262">
        <v>1</v>
      </c>
      <c r="E161" s="262"/>
      <c r="F161" s="262"/>
      <c r="G161" s="263">
        <f t="shared" si="393"/>
        <v>2</v>
      </c>
      <c r="H161" s="263">
        <f t="shared" si="394"/>
        <v>72</v>
      </c>
      <c r="I161" s="264">
        <f t="shared" si="395"/>
        <v>6</v>
      </c>
      <c r="J161" s="264">
        <f t="shared" ref="J161:M161" si="408">O161+U161+AA161+AG161+AM161+AS161+AY161+BE161+BK161+BQ161</f>
        <v>6</v>
      </c>
      <c r="K161" s="264">
        <f t="shared" si="408"/>
        <v>0</v>
      </c>
      <c r="L161" s="264">
        <f t="shared" si="408"/>
        <v>0</v>
      </c>
      <c r="M161" s="264">
        <f t="shared" si="408"/>
        <v>0</v>
      </c>
      <c r="N161" s="264">
        <f t="shared" si="397"/>
        <v>66</v>
      </c>
      <c r="O161" s="260">
        <v>6</v>
      </c>
      <c r="P161" s="260"/>
      <c r="Q161" s="260"/>
      <c r="R161" s="260"/>
      <c r="S161" s="260">
        <v>66</v>
      </c>
      <c r="T161" s="263">
        <f t="shared" ref="T161" si="409">SUM(O161:S161)/36</f>
        <v>2</v>
      </c>
      <c r="U161" s="260"/>
      <c r="V161" s="260"/>
      <c r="W161" s="260"/>
      <c r="X161" s="260"/>
      <c r="Y161" s="260"/>
      <c r="Z161" s="265">
        <f t="shared" si="399"/>
        <v>0</v>
      </c>
      <c r="AA161" s="260"/>
      <c r="AB161" s="260"/>
      <c r="AC161" s="260"/>
      <c r="AD161" s="260"/>
      <c r="AE161" s="260"/>
      <c r="AF161" s="265">
        <f t="shared" si="400"/>
        <v>0</v>
      </c>
      <c r="AG161" s="266"/>
      <c r="AH161" s="260"/>
      <c r="AI161" s="266"/>
      <c r="AJ161" s="260"/>
      <c r="AK161" s="266"/>
      <c r="AL161" s="265">
        <f t="shared" si="401"/>
        <v>0</v>
      </c>
      <c r="AM161" s="260"/>
      <c r="AN161" s="260"/>
      <c r="AO161" s="260"/>
      <c r="AP161" s="260"/>
      <c r="AQ161" s="260"/>
      <c r="AR161" s="265">
        <f t="shared" si="402"/>
        <v>0</v>
      </c>
      <c r="AS161" s="260"/>
      <c r="AT161" s="260"/>
      <c r="AU161" s="260"/>
      <c r="AV161" s="260"/>
      <c r="AW161" s="260"/>
      <c r="AX161" s="265">
        <f t="shared" si="403"/>
        <v>0</v>
      </c>
      <c r="AY161" s="260"/>
      <c r="AZ161" s="260"/>
      <c r="BA161" s="260"/>
      <c r="BB161" s="260"/>
      <c r="BC161" s="260"/>
      <c r="BD161" s="265">
        <f t="shared" si="404"/>
        <v>0</v>
      </c>
      <c r="BE161" s="260"/>
      <c r="BF161" s="260"/>
      <c r="BG161" s="260"/>
      <c r="BH161" s="260"/>
      <c r="BI161" s="260"/>
      <c r="BJ161" s="265">
        <f t="shared" si="405"/>
        <v>0</v>
      </c>
      <c r="BK161" s="260"/>
      <c r="BL161" s="260"/>
      <c r="BM161" s="260"/>
      <c r="BN161" s="260"/>
      <c r="BO161" s="260"/>
      <c r="BP161" s="265">
        <f t="shared" si="406"/>
        <v>0</v>
      </c>
      <c r="BQ161" s="260"/>
      <c r="BR161" s="260"/>
      <c r="BS161" s="260"/>
      <c r="BT161" s="260"/>
      <c r="BU161" s="260"/>
      <c r="BV161" s="265">
        <f t="shared" si="407"/>
        <v>0</v>
      </c>
    </row>
    <row r="162" spans="1:74" ht="10.5" customHeight="1" x14ac:dyDescent="0.15">
      <c r="A162" s="32" t="s">
        <v>71</v>
      </c>
      <c r="B162" s="89"/>
      <c r="C162" s="90"/>
      <c r="D162" s="90"/>
      <c r="E162" s="90"/>
      <c r="F162" s="90"/>
      <c r="G162" s="91"/>
      <c r="H162" s="91"/>
      <c r="I162" s="91"/>
      <c r="J162" s="91"/>
      <c r="K162" s="91"/>
      <c r="L162" s="91"/>
      <c r="M162" s="91"/>
      <c r="N162" s="91"/>
      <c r="O162" s="90"/>
      <c r="P162" s="90"/>
      <c r="Q162" s="90"/>
      <c r="R162" s="90"/>
      <c r="S162" s="90"/>
      <c r="T162" s="90"/>
      <c r="U162" s="90"/>
      <c r="V162" s="90"/>
      <c r="W162" s="90"/>
      <c r="X162" s="90"/>
      <c r="Y162" s="90"/>
      <c r="Z162" s="92"/>
      <c r="AA162" s="90"/>
      <c r="AB162" s="90"/>
      <c r="AC162" s="90"/>
      <c r="AD162" s="90"/>
      <c r="AE162" s="90"/>
      <c r="AF162" s="92"/>
      <c r="AG162" s="90"/>
      <c r="AH162" s="90"/>
      <c r="AI162" s="90"/>
      <c r="AJ162" s="90"/>
      <c r="AK162" s="90"/>
      <c r="AL162" s="92"/>
      <c r="AM162" s="90"/>
      <c r="AN162" s="90"/>
      <c r="AO162" s="90"/>
      <c r="AP162" s="90"/>
      <c r="AQ162" s="90"/>
      <c r="AR162" s="92"/>
      <c r="AS162" s="90"/>
      <c r="AT162" s="90"/>
      <c r="AU162" s="90"/>
      <c r="AV162" s="90"/>
      <c r="AW162" s="90"/>
      <c r="AX162" s="92"/>
      <c r="AY162" s="90"/>
      <c r="AZ162" s="90"/>
      <c r="BA162" s="90"/>
      <c r="BB162" s="90"/>
      <c r="BC162" s="90"/>
      <c r="BD162" s="92"/>
      <c r="BE162" s="90"/>
      <c r="BF162" s="90"/>
      <c r="BG162" s="90"/>
      <c r="BH162" s="90"/>
      <c r="BI162" s="90"/>
      <c r="BJ162" s="92"/>
      <c r="BK162" s="90"/>
      <c r="BL162" s="90"/>
      <c r="BM162" s="90"/>
      <c r="BN162" s="90"/>
      <c r="BO162" s="90"/>
      <c r="BP162" s="92"/>
      <c r="BQ162" s="90"/>
      <c r="BR162" s="90"/>
      <c r="BS162" s="90"/>
      <c r="BT162" s="90"/>
      <c r="BU162" s="90"/>
      <c r="BV162" s="92"/>
    </row>
  </sheetData>
  <sheetProtection selectLockedCells="1"/>
  <autoFilter ref="A12:BV70"/>
  <mergeCells count="483">
    <mergeCell ref="BK147:BL147"/>
    <mergeCell ref="K147:M147"/>
    <mergeCell ref="O147:P147"/>
    <mergeCell ref="Q147:R147"/>
    <mergeCell ref="U147:V147"/>
    <mergeCell ref="W147:X147"/>
    <mergeCell ref="AA147:AB147"/>
    <mergeCell ref="AC147:AD147"/>
    <mergeCell ref="AG147:AH147"/>
    <mergeCell ref="AI147:AJ147"/>
    <mergeCell ref="BM147:BN147"/>
    <mergeCell ref="BQ147:BR147"/>
    <mergeCell ref="BS147:BT147"/>
    <mergeCell ref="BE146:BF146"/>
    <mergeCell ref="BK146:BL146"/>
    <mergeCell ref="BQ146:BR146"/>
    <mergeCell ref="BS146:BT146"/>
    <mergeCell ref="C146:F146"/>
    <mergeCell ref="K146:M146"/>
    <mergeCell ref="O146:P146"/>
    <mergeCell ref="U146:V146"/>
    <mergeCell ref="AA146:AB146"/>
    <mergeCell ref="AG146:AH146"/>
    <mergeCell ref="AM146:AN146"/>
    <mergeCell ref="AS146:AT146"/>
    <mergeCell ref="AY146:AZ146"/>
    <mergeCell ref="AM147:AN147"/>
    <mergeCell ref="AO147:AP147"/>
    <mergeCell ref="AS147:AT147"/>
    <mergeCell ref="AU147:AV147"/>
    <mergeCell ref="AY147:AZ147"/>
    <mergeCell ref="BA147:BB147"/>
    <mergeCell ref="BE147:BF147"/>
    <mergeCell ref="BG147:BH147"/>
    <mergeCell ref="BQ156:BQ157"/>
    <mergeCell ref="BR156:BR157"/>
    <mergeCell ref="BS156:BS157"/>
    <mergeCell ref="BT156:BT157"/>
    <mergeCell ref="BU156:BU157"/>
    <mergeCell ref="BV156:BV157"/>
    <mergeCell ref="BK156:BK157"/>
    <mergeCell ref="BL156:BL157"/>
    <mergeCell ref="BM156:BM157"/>
    <mergeCell ref="BN156:BN157"/>
    <mergeCell ref="BO156:BO157"/>
    <mergeCell ref="BP156:BP157"/>
    <mergeCell ref="BE156:BE157"/>
    <mergeCell ref="BF156:BF157"/>
    <mergeCell ref="BG156:BG157"/>
    <mergeCell ref="BH156:BH157"/>
    <mergeCell ref="BI156:BI157"/>
    <mergeCell ref="BJ156:BJ157"/>
    <mergeCell ref="AY156:AY157"/>
    <mergeCell ref="AZ156:AZ157"/>
    <mergeCell ref="BA156:BA157"/>
    <mergeCell ref="BB156:BB157"/>
    <mergeCell ref="BC156:BC157"/>
    <mergeCell ref="BD156:BD157"/>
    <mergeCell ref="AS156:AS157"/>
    <mergeCell ref="AT156:AT157"/>
    <mergeCell ref="AU156:AU157"/>
    <mergeCell ref="AV156:AV157"/>
    <mergeCell ref="AW156:AW157"/>
    <mergeCell ref="AX156:AX157"/>
    <mergeCell ref="AM156:AM157"/>
    <mergeCell ref="AN156:AN157"/>
    <mergeCell ref="AO156:AO157"/>
    <mergeCell ref="AP156:AP157"/>
    <mergeCell ref="AQ156:AQ157"/>
    <mergeCell ref="AR156:AR157"/>
    <mergeCell ref="AH156:AH157"/>
    <mergeCell ref="AI156:AI157"/>
    <mergeCell ref="AJ156:AJ157"/>
    <mergeCell ref="AK156:AK157"/>
    <mergeCell ref="AL156:AL157"/>
    <mergeCell ref="AA156:AA157"/>
    <mergeCell ref="AB156:AB157"/>
    <mergeCell ref="AC156:AC157"/>
    <mergeCell ref="AD156:AD157"/>
    <mergeCell ref="AE156:AE157"/>
    <mergeCell ref="AF156:AF157"/>
    <mergeCell ref="BQ152:BR152"/>
    <mergeCell ref="C153:F153"/>
    <mergeCell ref="BQ153:BR153"/>
    <mergeCell ref="A156:A157"/>
    <mergeCell ref="B156:B157"/>
    <mergeCell ref="C156:C157"/>
    <mergeCell ref="D156:D157"/>
    <mergeCell ref="E156:E157"/>
    <mergeCell ref="F156:F157"/>
    <mergeCell ref="G156:G157"/>
    <mergeCell ref="H156:N156"/>
    <mergeCell ref="U156:U157"/>
    <mergeCell ref="V156:V157"/>
    <mergeCell ref="W156:W157"/>
    <mergeCell ref="X156:X157"/>
    <mergeCell ref="Y156:Y157"/>
    <mergeCell ref="Z156:Z157"/>
    <mergeCell ref="O156:O157"/>
    <mergeCell ref="P156:P157"/>
    <mergeCell ref="Q156:Q157"/>
    <mergeCell ref="R156:R157"/>
    <mergeCell ref="S156:S157"/>
    <mergeCell ref="T156:T157"/>
    <mergeCell ref="AG156:AG157"/>
    <mergeCell ref="AO151:AQ151"/>
    <mergeCell ref="AU151:AW151"/>
    <mergeCell ref="BA151:BC151"/>
    <mergeCell ref="BG151:BI151"/>
    <mergeCell ref="BM151:BO151"/>
    <mergeCell ref="BQ151:BR151"/>
    <mergeCell ref="BM149:BO149"/>
    <mergeCell ref="BP149:BP150"/>
    <mergeCell ref="BQ149:BR150"/>
    <mergeCell ref="BS149:BU149"/>
    <mergeCell ref="BV149:BV150"/>
    <mergeCell ref="C151:F151"/>
    <mergeCell ref="Q151:S151"/>
    <mergeCell ref="W151:Y151"/>
    <mergeCell ref="AC151:AE151"/>
    <mergeCell ref="AI151:AK151"/>
    <mergeCell ref="BA149:BC149"/>
    <mergeCell ref="BD149:BD150"/>
    <mergeCell ref="BE149:BF150"/>
    <mergeCell ref="BG149:BI149"/>
    <mergeCell ref="BJ149:BJ150"/>
    <mergeCell ref="BK149:BL150"/>
    <mergeCell ref="AO149:AQ149"/>
    <mergeCell ref="AR149:AR150"/>
    <mergeCell ref="AS149:AT150"/>
    <mergeCell ref="AU149:AW149"/>
    <mergeCell ref="AX149:AX150"/>
    <mergeCell ref="AY149:AZ150"/>
    <mergeCell ref="AC149:AE149"/>
    <mergeCell ref="AF149:AF150"/>
    <mergeCell ref="AG149:AH150"/>
    <mergeCell ref="AI149:AK149"/>
    <mergeCell ref="AL149:AL150"/>
    <mergeCell ref="AM149:AN150"/>
    <mergeCell ref="Q149:S149"/>
    <mergeCell ref="T149:T150"/>
    <mergeCell ref="U149:V150"/>
    <mergeCell ref="W149:Y149"/>
    <mergeCell ref="Z149:Z150"/>
    <mergeCell ref="AA149:AB150"/>
    <mergeCell ref="BS144:BT144"/>
    <mergeCell ref="A149:A150"/>
    <mergeCell ref="B149:B150"/>
    <mergeCell ref="C149:C150"/>
    <mergeCell ref="D149:D150"/>
    <mergeCell ref="E149:E150"/>
    <mergeCell ref="F149:F150"/>
    <mergeCell ref="G149:G150"/>
    <mergeCell ref="H149:N149"/>
    <mergeCell ref="O149:P150"/>
    <mergeCell ref="BA144:BB144"/>
    <mergeCell ref="BE144:BF144"/>
    <mergeCell ref="BG144:BH144"/>
    <mergeCell ref="BK144:BL144"/>
    <mergeCell ref="BM144:BN144"/>
    <mergeCell ref="BQ144:BR144"/>
    <mergeCell ref="AI144:AJ144"/>
    <mergeCell ref="AM144:AN144"/>
    <mergeCell ref="AO144:AP144"/>
    <mergeCell ref="AS144:AT144"/>
    <mergeCell ref="AU144:AV144"/>
    <mergeCell ref="AY144:AZ144"/>
    <mergeCell ref="BQ143:BR143"/>
    <mergeCell ref="BS143:BT143"/>
    <mergeCell ref="K144:M144"/>
    <mergeCell ref="O144:P144"/>
    <mergeCell ref="Q144:R144"/>
    <mergeCell ref="U144:V144"/>
    <mergeCell ref="W144:X144"/>
    <mergeCell ref="AA144:AB144"/>
    <mergeCell ref="AC144:AD144"/>
    <mergeCell ref="AG144:AH144"/>
    <mergeCell ref="AY143:AZ143"/>
    <mergeCell ref="BA143:BB143"/>
    <mergeCell ref="BE143:BF143"/>
    <mergeCell ref="BG143:BH143"/>
    <mergeCell ref="BK143:BL143"/>
    <mergeCell ref="BM143:BN143"/>
    <mergeCell ref="AG143:AH143"/>
    <mergeCell ref="AI143:AJ143"/>
    <mergeCell ref="AM143:AN143"/>
    <mergeCell ref="AO143:AP143"/>
    <mergeCell ref="AS143:AT143"/>
    <mergeCell ref="AU143:AV143"/>
    <mergeCell ref="BM142:BN142"/>
    <mergeCell ref="BQ142:BR142"/>
    <mergeCell ref="BS142:BT142"/>
    <mergeCell ref="K143:M143"/>
    <mergeCell ref="O143:P143"/>
    <mergeCell ref="Q143:R143"/>
    <mergeCell ref="U143:V143"/>
    <mergeCell ref="W143:X143"/>
    <mergeCell ref="AA143:AB143"/>
    <mergeCell ref="AC143:AD143"/>
    <mergeCell ref="AU142:AV142"/>
    <mergeCell ref="AY142:AZ142"/>
    <mergeCell ref="BA142:BB142"/>
    <mergeCell ref="BE142:BF142"/>
    <mergeCell ref="BG142:BH142"/>
    <mergeCell ref="BK142:BL142"/>
    <mergeCell ref="AC142:AD142"/>
    <mergeCell ref="AG142:AH142"/>
    <mergeCell ref="AI142:AJ142"/>
    <mergeCell ref="AM142:AN142"/>
    <mergeCell ref="AO142:AP142"/>
    <mergeCell ref="AS142:AT142"/>
    <mergeCell ref="BK141:BL141"/>
    <mergeCell ref="BM141:BN141"/>
    <mergeCell ref="BQ141:BR141"/>
    <mergeCell ref="BS141:BT141"/>
    <mergeCell ref="K142:M142"/>
    <mergeCell ref="O142:P142"/>
    <mergeCell ref="Q142:R142"/>
    <mergeCell ref="U142:V142"/>
    <mergeCell ref="W142:X142"/>
    <mergeCell ref="AA142:AB142"/>
    <mergeCell ref="AS141:AT141"/>
    <mergeCell ref="AU141:AV141"/>
    <mergeCell ref="AY141:AZ141"/>
    <mergeCell ref="BA141:BB141"/>
    <mergeCell ref="BE141:BF141"/>
    <mergeCell ref="BG141:BH141"/>
    <mergeCell ref="AA141:AB141"/>
    <mergeCell ref="AC141:AD141"/>
    <mergeCell ref="AG141:AH141"/>
    <mergeCell ref="AI141:AJ141"/>
    <mergeCell ref="AM141:AN141"/>
    <mergeCell ref="AO141:AP141"/>
    <mergeCell ref="BE140:BF140"/>
    <mergeCell ref="BK140:BL140"/>
    <mergeCell ref="BQ140:BR140"/>
    <mergeCell ref="BS140:BT140"/>
    <mergeCell ref="K141:M141"/>
    <mergeCell ref="O141:P141"/>
    <mergeCell ref="Q141:R141"/>
    <mergeCell ref="U141:V141"/>
    <mergeCell ref="W141:X141"/>
    <mergeCell ref="BG136:BH136"/>
    <mergeCell ref="BK136:BL136"/>
    <mergeCell ref="BM136:BN136"/>
    <mergeCell ref="AG136:AH136"/>
    <mergeCell ref="AI136:AJ136"/>
    <mergeCell ref="AM136:AN136"/>
    <mergeCell ref="AO136:AP136"/>
    <mergeCell ref="AS136:AT136"/>
    <mergeCell ref="AU136:AV136"/>
    <mergeCell ref="C140:F140"/>
    <mergeCell ref="K140:M140"/>
    <mergeCell ref="O140:P140"/>
    <mergeCell ref="U140:V140"/>
    <mergeCell ref="AA140:AB140"/>
    <mergeCell ref="AG140:AH140"/>
    <mergeCell ref="AM140:AN140"/>
    <mergeCell ref="AS140:AT140"/>
    <mergeCell ref="AY136:AZ136"/>
    <mergeCell ref="AY140:AZ140"/>
    <mergeCell ref="BS135:BT135"/>
    <mergeCell ref="K136:M136"/>
    <mergeCell ref="O136:P136"/>
    <mergeCell ref="Q136:R136"/>
    <mergeCell ref="U136:V136"/>
    <mergeCell ref="W136:X136"/>
    <mergeCell ref="AA136:AB136"/>
    <mergeCell ref="AC136:AD136"/>
    <mergeCell ref="AU135:AV135"/>
    <mergeCell ref="AY135:AZ135"/>
    <mergeCell ref="BA135:BB135"/>
    <mergeCell ref="BE135:BF135"/>
    <mergeCell ref="BG135:BH135"/>
    <mergeCell ref="BK135:BL135"/>
    <mergeCell ref="AC135:AD135"/>
    <mergeCell ref="AG135:AH135"/>
    <mergeCell ref="AI135:AJ135"/>
    <mergeCell ref="AM135:AN135"/>
    <mergeCell ref="AO135:AP135"/>
    <mergeCell ref="AS135:AT135"/>
    <mergeCell ref="BQ136:BR136"/>
    <mergeCell ref="BS136:BT136"/>
    <mergeCell ref="BA136:BB136"/>
    <mergeCell ref="BE136:BF136"/>
    <mergeCell ref="BK134:BL134"/>
    <mergeCell ref="BM134:BN134"/>
    <mergeCell ref="BQ134:BR134"/>
    <mergeCell ref="BS134:BT134"/>
    <mergeCell ref="K135:M135"/>
    <mergeCell ref="O135:P135"/>
    <mergeCell ref="Q135:R135"/>
    <mergeCell ref="U135:V135"/>
    <mergeCell ref="W135:X135"/>
    <mergeCell ref="AA135:AB135"/>
    <mergeCell ref="AS134:AT134"/>
    <mergeCell ref="AU134:AV134"/>
    <mergeCell ref="AY134:AZ134"/>
    <mergeCell ref="BA134:BB134"/>
    <mergeCell ref="BE134:BF134"/>
    <mergeCell ref="BG134:BH134"/>
    <mergeCell ref="AA134:AB134"/>
    <mergeCell ref="AC134:AD134"/>
    <mergeCell ref="AG134:AH134"/>
    <mergeCell ref="AI134:AJ134"/>
    <mergeCell ref="AM134:AN134"/>
    <mergeCell ref="AO134:AP134"/>
    <mergeCell ref="BM135:BN135"/>
    <mergeCell ref="BQ135:BR135"/>
    <mergeCell ref="BK132:BL132"/>
    <mergeCell ref="BM132:BN132"/>
    <mergeCell ref="BQ132:BR132"/>
    <mergeCell ref="BS132:BT132"/>
    <mergeCell ref="C134:F134"/>
    <mergeCell ref="K134:M134"/>
    <mergeCell ref="O134:P134"/>
    <mergeCell ref="Q134:R134"/>
    <mergeCell ref="U134:V134"/>
    <mergeCell ref="W134:X134"/>
    <mergeCell ref="AS132:AT132"/>
    <mergeCell ref="AU132:AV132"/>
    <mergeCell ref="AY132:AZ132"/>
    <mergeCell ref="BA132:BB132"/>
    <mergeCell ref="BE132:BF132"/>
    <mergeCell ref="BG132:BH132"/>
    <mergeCell ref="AA132:AB132"/>
    <mergeCell ref="AC132:AD132"/>
    <mergeCell ref="AG132:AH132"/>
    <mergeCell ref="AI132:AJ132"/>
    <mergeCell ref="AM132:AN132"/>
    <mergeCell ref="AO132:AP132"/>
    <mergeCell ref="C132:F132"/>
    <mergeCell ref="K132:M132"/>
    <mergeCell ref="O132:P132"/>
    <mergeCell ref="Q132:R132"/>
    <mergeCell ref="U132:V132"/>
    <mergeCell ref="W132:X132"/>
    <mergeCell ref="BK130:BL131"/>
    <mergeCell ref="BM130:BO130"/>
    <mergeCell ref="BP130:BP131"/>
    <mergeCell ref="BQ130:BR131"/>
    <mergeCell ref="BS130:BU130"/>
    <mergeCell ref="AM130:AN131"/>
    <mergeCell ref="AO130:AQ130"/>
    <mergeCell ref="AR130:AR131"/>
    <mergeCell ref="AS130:AT131"/>
    <mergeCell ref="AU130:AW130"/>
    <mergeCell ref="AX130:AX131"/>
    <mergeCell ref="AO131:AP131"/>
    <mergeCell ref="AU131:AV131"/>
    <mergeCell ref="AA130:AB131"/>
    <mergeCell ref="AC130:AE130"/>
    <mergeCell ref="AF130:AF131"/>
    <mergeCell ref="AG130:AH131"/>
    <mergeCell ref="AI130:AK130"/>
    <mergeCell ref="AL130:AL131"/>
    <mergeCell ref="AC131:AD131"/>
    <mergeCell ref="BV130:BV131"/>
    <mergeCell ref="BM131:BN131"/>
    <mergeCell ref="BS131:BT131"/>
    <mergeCell ref="AY130:AZ131"/>
    <mergeCell ref="BA130:BC130"/>
    <mergeCell ref="BD130:BD131"/>
    <mergeCell ref="BE130:BF131"/>
    <mergeCell ref="BG130:BI130"/>
    <mergeCell ref="BJ130:BJ131"/>
    <mergeCell ref="BA131:BB131"/>
    <mergeCell ref="BG131:BH131"/>
    <mergeCell ref="AI131:AJ131"/>
    <mergeCell ref="O130:P131"/>
    <mergeCell ref="Q130:S130"/>
    <mergeCell ref="T130:T131"/>
    <mergeCell ref="U130:V131"/>
    <mergeCell ref="W130:Y130"/>
    <mergeCell ref="Z130:Z131"/>
    <mergeCell ref="Q131:R131"/>
    <mergeCell ref="W131:X131"/>
    <mergeCell ref="G130:G131"/>
    <mergeCell ref="H130:H131"/>
    <mergeCell ref="I130:I131"/>
    <mergeCell ref="J130:J131"/>
    <mergeCell ref="K130:M131"/>
    <mergeCell ref="N130:N131"/>
    <mergeCell ref="BS4:BS6"/>
    <mergeCell ref="BT4:BT6"/>
    <mergeCell ref="BU4:BU6"/>
    <mergeCell ref="BF4:BF6"/>
    <mergeCell ref="AU4:AU6"/>
    <mergeCell ref="AV4:AV6"/>
    <mergeCell ref="AW4:AW6"/>
    <mergeCell ref="AX4:AX6"/>
    <mergeCell ref="AY4:AY6"/>
    <mergeCell ref="AZ4:AZ6"/>
    <mergeCell ref="AO4:AO6"/>
    <mergeCell ref="AP4:AP6"/>
    <mergeCell ref="AQ4:AQ6"/>
    <mergeCell ref="AR4:AR6"/>
    <mergeCell ref="AS4:AS6"/>
    <mergeCell ref="AT4:AT6"/>
    <mergeCell ref="AI4:AI6"/>
    <mergeCell ref="AJ4:AJ6"/>
    <mergeCell ref="BV4:BV6"/>
    <mergeCell ref="A130:A131"/>
    <mergeCell ref="B130:B131"/>
    <mergeCell ref="C130:C131"/>
    <mergeCell ref="D130:D131"/>
    <mergeCell ref="E130:E131"/>
    <mergeCell ref="F130:F131"/>
    <mergeCell ref="BM4:BM6"/>
    <mergeCell ref="BN4:BN6"/>
    <mergeCell ref="BO4:BO6"/>
    <mergeCell ref="BP4:BP6"/>
    <mergeCell ref="BQ4:BQ6"/>
    <mergeCell ref="BR4:BR6"/>
    <mergeCell ref="BG4:BG6"/>
    <mergeCell ref="BH4:BH6"/>
    <mergeCell ref="BI4:BI6"/>
    <mergeCell ref="BJ4:BJ6"/>
    <mergeCell ref="BK4:BK6"/>
    <mergeCell ref="BL4:BL6"/>
    <mergeCell ref="BA4:BA6"/>
    <mergeCell ref="BB4:BB6"/>
    <mergeCell ref="BC4:BC6"/>
    <mergeCell ref="BD4:BD6"/>
    <mergeCell ref="BE4:BE6"/>
    <mergeCell ref="AG3:AK3"/>
    <mergeCell ref="AM3:AQ3"/>
    <mergeCell ref="AS3:AW3"/>
    <mergeCell ref="W4:W6"/>
    <mergeCell ref="X4:X6"/>
    <mergeCell ref="Y4:Y6"/>
    <mergeCell ref="Z4:Z6"/>
    <mergeCell ref="AA4:AA6"/>
    <mergeCell ref="AB4:AB6"/>
    <mergeCell ref="AK4:AK6"/>
    <mergeCell ref="AL4:AL6"/>
    <mergeCell ref="AM4:AM6"/>
    <mergeCell ref="AN4:AN6"/>
    <mergeCell ref="AC4:AC6"/>
    <mergeCell ref="AD4:AD6"/>
    <mergeCell ref="AE4:AE6"/>
    <mergeCell ref="AF4:AF6"/>
    <mergeCell ref="AG4:AG6"/>
    <mergeCell ref="AH4:AH6"/>
    <mergeCell ref="J4:J6"/>
    <mergeCell ref="K4:K6"/>
    <mergeCell ref="L4:L6"/>
    <mergeCell ref="M4:M6"/>
    <mergeCell ref="O4:O6"/>
    <mergeCell ref="P4:P6"/>
    <mergeCell ref="O3:S3"/>
    <mergeCell ref="U3:Y3"/>
    <mergeCell ref="AA3:AE3"/>
    <mergeCell ref="Q4:Q6"/>
    <mergeCell ref="R4:R6"/>
    <mergeCell ref="S4:S6"/>
    <mergeCell ref="T4:T6"/>
    <mergeCell ref="U4:U6"/>
    <mergeCell ref="V4:V6"/>
    <mergeCell ref="A1:A6"/>
    <mergeCell ref="B1:B6"/>
    <mergeCell ref="C1:F2"/>
    <mergeCell ref="G1:G6"/>
    <mergeCell ref="H1:N1"/>
    <mergeCell ref="O1:BV1"/>
    <mergeCell ref="H2:H6"/>
    <mergeCell ref="I2:N2"/>
    <mergeCell ref="O2:Z2"/>
    <mergeCell ref="AA2:AL2"/>
    <mergeCell ref="AM2:AX2"/>
    <mergeCell ref="AY2:BJ2"/>
    <mergeCell ref="BK2:BV2"/>
    <mergeCell ref="C3:C6"/>
    <mergeCell ref="D3:D6"/>
    <mergeCell ref="E3:E6"/>
    <mergeCell ref="F3:F6"/>
    <mergeCell ref="I3:I6"/>
    <mergeCell ref="J3:M3"/>
    <mergeCell ref="N3:N6"/>
    <mergeCell ref="AY3:BC3"/>
    <mergeCell ref="BE3:BI3"/>
    <mergeCell ref="BK3:BO3"/>
    <mergeCell ref="BQ3:BU3"/>
  </mergeCells>
  <conditionalFormatting sqref="BJ133 BP133 BV133 BD133 AL133 AF133 Z133 T133 T8:T13 Z8:Z13 AF8:AF12 AL8:AL13 BD8:BD13 BJ8:BJ13 BP8:BP13 BV8:BV13 G8:G13 T135:T139 Z135:Z139 AF135:AF139 AL135:AL139 BD135:BD139 BJ135:BJ139 BP135:BP139 BV135:BV139 G79:G82 G84:G87 G89:G92 G94:G96 G98:G101 G103:G106 G108:G111 G113:G116 G118:G121 G123:G125 G127:G135 G137:G140 BV16:BV20 BP16:BP20 BJ16:BJ20 BD16:BD20 AL16:AL20 AF17:AF20 Z17:Z20 T17 AX16:AX20 AR16:AR20 G17:G20 AL23:AL26 BV79:BV82 BP79:BP82 BJ79:BJ82 BD79:BD82 AL79:AL82 AF79:AF82 Z79:Z82 T79:T82 T84:T131 Z84:Z131 AF84:AF131 AL84:AL131 BD84:BD131 BJ84:BJ131 BP84:BP131 BV84:BV131 G76:G77 BV141:BV145 H151:N151 BP141:BP145 BJ141:BJ145 BD141:BD145 AL141:AL145 AF141:AF145 Z141:Z145 T141:T145 G145 AX141:AX145 AR141:AR145 BV152:BV157 H55:BV55 T19:T20 AR148:AR157 AX148:AX157 G148:G157 T148:T157 Z148:Z157 AF148:AF157 AL148:AL157 BD148:BD157 BJ148:BJ157 BP148:BP157 BV148:BV150 H132:J132 BV56 BP56 BJ56 BD56 AL56 AF56 Z56 T56 AX56 AR56 G23:G36 BD23:BD36 BJ23:BJ36 BP23:BP36 BV23:BV36 AL28:AL36 AF23:AF33 Z23:Z36 T23:T36 AX23:AX36 AR23:AR36 AF35:AF36 AF38 AR38 AX38 T38 Z38 AL38 BV38 BP38 BJ38 BD38 G38 G41 BD41 BJ41 AL41 Z41 T41 AX45 AR41 AF41 AF45 T45 Z45 AL45 BJ45 G45 AR59 AX59 T59 Z59 AF59 AL59 BD59 BJ59 BP59 BV59 G59 G64 BV64 BJ64 BD64 AL64 AF64 Z64 T64 AX64 AR64 AR69 AX69 T69 Z69 AF69 AL69 BD69 BJ69 BV69 G69 AR54 AX54 T54 Z54 AF54 AL54 BD54 BJ54 BP54 BV54 G54:G56 AF72:AF77 BP72:BP77 BD72:BD77 BJ72:BJ77 BV72:BV77 AX72:AX75 AR72:AR75 AL72:AL77 Z72:Z77 T72:T77 G72:G74">
    <cfRule type="expression" dxfId="182" priority="232" stopIfTrue="1">
      <formula>G8&lt;&gt;INT(G8)</formula>
    </cfRule>
  </conditionalFormatting>
  <conditionalFormatting sqref="H8:H13 H79:H82 H84:H87 H89:H92 H94:H96 H98:H101 H103:H106 H108:H111 H113:H116 H118:H121 H123 H17:H20 H76:H77 H56 H23:H36 H38 H41 H45 H59 H64 H69 H54 H72:H74">
    <cfRule type="cellIs" dxfId="181" priority="231" operator="equal">
      <formula>#REF!</formula>
    </cfRule>
  </conditionalFormatting>
  <conditionalFormatting sqref="BX1:BX13 BX16:BX20 BX79:BX82 BX84:BX145 BX148:BX157 BX162:BX1048576 BX23:BX36 BX38 BX41 BX45 BX59 BX64 BX69 BX54:BX56 BX72:BX77">
    <cfRule type="containsText" dxfId="180" priority="230" operator="containsText" text="ЛОЖЬ">
      <formula>NOT(ISERROR(SEARCH("ЛОЖЬ",BX1)))</formula>
    </cfRule>
  </conditionalFormatting>
  <conditionalFormatting sqref="BV45 BP45">
    <cfRule type="expression" dxfId="179" priority="229" stopIfTrue="1">
      <formula>BP45&lt;&gt;INT(BP45)</formula>
    </cfRule>
  </conditionalFormatting>
  <conditionalFormatting sqref="AX133 AR133 AR8:AR13 AX8:AX13 AR135:AR139 AX135:AX139 AX79:AX82 AR79:AR82 AR84:AR131 AX84:AX131 AX76:AX77 AR76:AR77">
    <cfRule type="expression" dxfId="178" priority="226" stopIfTrue="1">
      <formula>AR8&lt;&gt;INT(AR8)</formula>
    </cfRule>
  </conditionalFormatting>
  <conditionalFormatting sqref="H75">
    <cfRule type="cellIs" dxfId="177" priority="221" operator="equal">
      <formula>#REF!</formula>
    </cfRule>
  </conditionalFormatting>
  <conditionalFormatting sqref="G75">
    <cfRule type="expression" dxfId="176" priority="220" stopIfTrue="1">
      <formula>G75&lt;&gt;INT(G75)</formula>
    </cfRule>
  </conditionalFormatting>
  <conditionalFormatting sqref="H97">
    <cfRule type="cellIs" dxfId="175" priority="211" operator="equal">
      <formula>#REF!</formula>
    </cfRule>
  </conditionalFormatting>
  <conditionalFormatting sqref="G97">
    <cfRule type="expression" dxfId="174" priority="210" stopIfTrue="1">
      <formula>G97&lt;&gt;INT(G97)</formula>
    </cfRule>
  </conditionalFormatting>
  <conditionalFormatting sqref="H88">
    <cfRule type="cellIs" dxfId="173" priority="215" operator="equal">
      <formula>#REF!</formula>
    </cfRule>
  </conditionalFormatting>
  <conditionalFormatting sqref="G88">
    <cfRule type="expression" dxfId="172" priority="214" stopIfTrue="1">
      <formula>G88&lt;&gt;INT(G88)</formula>
    </cfRule>
  </conditionalFormatting>
  <conditionalFormatting sqref="H93">
    <cfRule type="cellIs" dxfId="171" priority="213" operator="equal">
      <formula>#REF!</formula>
    </cfRule>
  </conditionalFormatting>
  <conditionalFormatting sqref="G93">
    <cfRule type="expression" dxfId="170" priority="212" stopIfTrue="1">
      <formula>G93&lt;&gt;INT(G93)</formula>
    </cfRule>
  </conditionalFormatting>
  <conditionalFormatting sqref="H102">
    <cfRule type="cellIs" dxfId="169" priority="209" operator="equal">
      <formula>#REF!</formula>
    </cfRule>
  </conditionalFormatting>
  <conditionalFormatting sqref="G102">
    <cfRule type="expression" dxfId="168" priority="208" stopIfTrue="1">
      <formula>G102&lt;&gt;INT(G102)</formula>
    </cfRule>
  </conditionalFormatting>
  <conditionalFormatting sqref="H107">
    <cfRule type="cellIs" dxfId="167" priority="207" operator="equal">
      <formula>#REF!</formula>
    </cfRule>
  </conditionalFormatting>
  <conditionalFormatting sqref="G107">
    <cfRule type="expression" dxfId="166" priority="206" stopIfTrue="1">
      <formula>G107&lt;&gt;INT(G107)</formula>
    </cfRule>
  </conditionalFormatting>
  <conditionalFormatting sqref="H112">
    <cfRule type="cellIs" dxfId="165" priority="205" operator="equal">
      <formula>#REF!</formula>
    </cfRule>
  </conditionalFormatting>
  <conditionalFormatting sqref="G112">
    <cfRule type="expression" dxfId="164" priority="204" stopIfTrue="1">
      <formula>G112&lt;&gt;INT(G112)</formula>
    </cfRule>
  </conditionalFormatting>
  <conditionalFormatting sqref="H117">
    <cfRule type="cellIs" dxfId="163" priority="203" operator="equal">
      <formula>#REF!</formula>
    </cfRule>
  </conditionalFormatting>
  <conditionalFormatting sqref="G117">
    <cfRule type="expression" dxfId="162" priority="202" stopIfTrue="1">
      <formula>G117&lt;&gt;INT(G117)</formula>
    </cfRule>
  </conditionalFormatting>
  <conditionalFormatting sqref="H122">
    <cfRule type="cellIs" dxfId="161" priority="201" operator="equal">
      <formula>#REF!</formula>
    </cfRule>
  </conditionalFormatting>
  <conditionalFormatting sqref="G122">
    <cfRule type="expression" dxfId="160" priority="200" stopIfTrue="1">
      <formula>G122&lt;&gt;INT(G122)</formula>
    </cfRule>
  </conditionalFormatting>
  <conditionalFormatting sqref="H126">
    <cfRule type="cellIs" dxfId="159" priority="199" operator="equal">
      <formula>#REF!</formula>
    </cfRule>
  </conditionalFormatting>
  <conditionalFormatting sqref="G126">
    <cfRule type="expression" dxfId="158" priority="198" stopIfTrue="1">
      <formula>G126&lt;&gt;INT(G126)</formula>
    </cfRule>
  </conditionalFormatting>
  <conditionalFormatting sqref="G136">
    <cfRule type="expression" dxfId="157" priority="197" stopIfTrue="1">
      <formula>G136&lt;&gt;INT(G136)</formula>
    </cfRule>
  </conditionalFormatting>
  <conditionalFormatting sqref="G141">
    <cfRule type="expression" dxfId="156" priority="196" stopIfTrue="1">
      <formula>G141&lt;&gt;INT(G141)</formula>
    </cfRule>
  </conditionalFormatting>
  <conditionalFormatting sqref="G142">
    <cfRule type="expression" dxfId="155" priority="195" stopIfTrue="1">
      <formula>G142&lt;&gt;INT(G142)</formula>
    </cfRule>
  </conditionalFormatting>
  <conditionalFormatting sqref="G143">
    <cfRule type="expression" dxfId="154" priority="194" stopIfTrue="1">
      <formula>G143&lt;&gt;INT(G143)</formula>
    </cfRule>
  </conditionalFormatting>
  <conditionalFormatting sqref="G144">
    <cfRule type="expression" dxfId="153" priority="193" stopIfTrue="1">
      <formula>G144&lt;&gt;INT(G144)</formula>
    </cfRule>
  </conditionalFormatting>
  <conditionalFormatting sqref="BV14:BV15 BP14:BP15 BJ14:BJ15 BD14:BD15 AL14:AL15 AF14 Z14 T14">
    <cfRule type="expression" dxfId="152" priority="190" stopIfTrue="1">
      <formula>T14&lt;&gt;INT(T14)</formula>
    </cfRule>
  </conditionalFormatting>
  <conditionalFormatting sqref="H14">
    <cfRule type="cellIs" dxfId="151" priority="189" operator="equal">
      <formula>#REF!</formula>
    </cfRule>
  </conditionalFormatting>
  <conditionalFormatting sqref="BX14:BX15">
    <cfRule type="containsText" dxfId="150" priority="188" operator="containsText" text="ЛОЖЬ">
      <formula>NOT(ISERROR(SEARCH("ЛОЖЬ",BX14)))</formula>
    </cfRule>
  </conditionalFormatting>
  <conditionalFormatting sqref="AX14:AX15 AR14:AR15">
    <cfRule type="expression" dxfId="149" priority="187" stopIfTrue="1">
      <formula>AR14&lt;&gt;INT(AR14)</formula>
    </cfRule>
  </conditionalFormatting>
  <conditionalFormatting sqref="G14">
    <cfRule type="expression" dxfId="148" priority="186" stopIfTrue="1">
      <formula>G14&lt;&gt;INT(G14)</formula>
    </cfRule>
  </conditionalFormatting>
  <conditionalFormatting sqref="G21 AR21 AX21 T21 Z21 AF21 AL21 BD21 BJ21 BP21 BV21">
    <cfRule type="expression" dxfId="147" priority="185" stopIfTrue="1">
      <formula>G21&lt;&gt;INT(G21)</formula>
    </cfRule>
  </conditionalFormatting>
  <conditionalFormatting sqref="H21">
    <cfRule type="cellIs" dxfId="146" priority="184" operator="equal">
      <formula>#REF!</formula>
    </cfRule>
  </conditionalFormatting>
  <conditionalFormatting sqref="BX21">
    <cfRule type="containsText" dxfId="145" priority="183" operator="containsText" text="ЛОЖЬ">
      <formula>NOT(ISERROR(SEARCH("ЛОЖЬ",BX21)))</formula>
    </cfRule>
  </conditionalFormatting>
  <conditionalFormatting sqref="G22 AR22 AX22 T22 Z22 AF22 AL22 BD22 BJ22 BP22 BV22">
    <cfRule type="expression" dxfId="144" priority="182" stopIfTrue="1">
      <formula>G22&lt;&gt;INT(G22)</formula>
    </cfRule>
  </conditionalFormatting>
  <conditionalFormatting sqref="H22">
    <cfRule type="cellIs" dxfId="143" priority="181" operator="equal">
      <formula>#REF!</formula>
    </cfRule>
  </conditionalFormatting>
  <conditionalFormatting sqref="BX22">
    <cfRule type="containsText" dxfId="142" priority="180" operator="containsText" text="ЛОЖЬ">
      <formula>NOT(ISERROR(SEARCH("ЛОЖЬ",BX22)))</formula>
    </cfRule>
  </conditionalFormatting>
  <conditionalFormatting sqref="BP48 BJ48 BD48 AL48 AF48 Z48 T48 G48 BV48:BV49">
    <cfRule type="expression" dxfId="141" priority="176" stopIfTrue="1">
      <formula>G48&lt;&gt;INT(G48)</formula>
    </cfRule>
  </conditionalFormatting>
  <conditionalFormatting sqref="H48">
    <cfRule type="cellIs" dxfId="140" priority="175" operator="equal">
      <formula>#REF!</formula>
    </cfRule>
  </conditionalFormatting>
  <conditionalFormatting sqref="BX48">
    <cfRule type="containsText" dxfId="139" priority="174" operator="containsText" text="ЛОЖЬ">
      <formula>NOT(ISERROR(SEARCH("ЛОЖЬ",BX48)))</formula>
    </cfRule>
  </conditionalFormatting>
  <conditionalFormatting sqref="AX48 AR48">
    <cfRule type="expression" dxfId="138" priority="173" stopIfTrue="1">
      <formula>AR48&lt;&gt;INT(AR48)</formula>
    </cfRule>
  </conditionalFormatting>
  <conditionalFormatting sqref="T70:T71 Z70:Z71 AF70:AF71 AL70:AL71 BD70:BD71 BJ70:BJ71 BP70:BP71 BV70:BV71">
    <cfRule type="expression" dxfId="137" priority="153" stopIfTrue="1">
      <formula>T70&lt;&gt;INT(T70)</formula>
    </cfRule>
  </conditionalFormatting>
  <conditionalFormatting sqref="BX70:BX71">
    <cfRule type="containsText" dxfId="136" priority="152" operator="containsText" text="ЛОЖЬ">
      <formula>NOT(ISERROR(SEARCH("ЛОЖЬ",BX70)))</formula>
    </cfRule>
  </conditionalFormatting>
  <conditionalFormatting sqref="AR70:AR71 AX70:AX71">
    <cfRule type="expression" dxfId="135" priority="151" stopIfTrue="1">
      <formula>AR70&lt;&gt;INT(AR70)</formula>
    </cfRule>
  </conditionalFormatting>
  <conditionalFormatting sqref="H70:H71">
    <cfRule type="cellIs" dxfId="134" priority="150" operator="equal">
      <formula>#REF!</formula>
    </cfRule>
  </conditionalFormatting>
  <conditionalFormatting sqref="G70:G71">
    <cfRule type="expression" dxfId="133" priority="149" stopIfTrue="1">
      <formula>G70&lt;&gt;INT(G70)</formula>
    </cfRule>
  </conditionalFormatting>
  <conditionalFormatting sqref="AR78 AX78 T78 Z78 AF78 AL78 BD78 BJ78 BP78 BV78 G78">
    <cfRule type="expression" dxfId="132" priority="138" stopIfTrue="1">
      <formula>G78&lt;&gt;INT(G78)</formula>
    </cfRule>
  </conditionalFormatting>
  <conditionalFormatting sqref="H78">
    <cfRule type="cellIs" dxfId="131" priority="137" operator="equal">
      <formula>#REF!</formula>
    </cfRule>
  </conditionalFormatting>
  <conditionalFormatting sqref="BX78">
    <cfRule type="containsText" dxfId="130" priority="136" operator="containsText" text="ЛОЖЬ">
      <formula>NOT(ISERROR(SEARCH("ЛОЖЬ",BX78)))</formula>
    </cfRule>
  </conditionalFormatting>
  <conditionalFormatting sqref="G83">
    <cfRule type="expression" dxfId="129" priority="131" stopIfTrue="1">
      <formula>G83&lt;&gt;INT(G83)</formula>
    </cfRule>
  </conditionalFormatting>
  <conditionalFormatting sqref="T83 Z83 AF83 AL83 BD83 BJ83 BP83 BV83">
    <cfRule type="expression" dxfId="128" priority="135" stopIfTrue="1">
      <formula>T83&lt;&gt;INT(T83)</formula>
    </cfRule>
  </conditionalFormatting>
  <conditionalFormatting sqref="BX83">
    <cfRule type="containsText" dxfId="127" priority="134" operator="containsText" text="ЛОЖЬ">
      <formula>NOT(ISERROR(SEARCH("ЛОЖЬ",BX83)))</formula>
    </cfRule>
  </conditionalFormatting>
  <conditionalFormatting sqref="AR83 AX83">
    <cfRule type="expression" dxfId="126" priority="133" stopIfTrue="1">
      <formula>AR83&lt;&gt;INT(AR83)</formula>
    </cfRule>
  </conditionalFormatting>
  <conditionalFormatting sqref="H83">
    <cfRule type="cellIs" dxfId="125" priority="132" operator="equal">
      <formula>#REF!</formula>
    </cfRule>
  </conditionalFormatting>
  <conditionalFormatting sqref="T18">
    <cfRule type="expression" dxfId="124" priority="125" stopIfTrue="1">
      <formula>T18&lt;&gt;INT(T18)</formula>
    </cfRule>
  </conditionalFormatting>
  <conditionalFormatting sqref="BP41 BV41">
    <cfRule type="expression" dxfId="123" priority="124" stopIfTrue="1">
      <formula>BP41&lt;&gt;INT(BP41)</formula>
    </cfRule>
  </conditionalFormatting>
  <conditionalFormatting sqref="AF13">
    <cfRule type="expression" dxfId="122" priority="126" stopIfTrue="1">
      <formula>AF13&lt;&gt;INT(AF13)</formula>
    </cfRule>
  </conditionalFormatting>
  <conditionalFormatting sqref="G146:I146">
    <cfRule type="expression" dxfId="121" priority="123" stopIfTrue="1">
      <formula>G146&lt;&gt;INT(G146)</formula>
    </cfRule>
  </conditionalFormatting>
  <conditionalFormatting sqref="BX146">
    <cfRule type="containsText" dxfId="120" priority="122" operator="containsText" text="ЛОЖЬ">
      <formula>NOT(ISERROR(SEARCH("ЛОЖЬ",BX146)))</formula>
    </cfRule>
  </conditionalFormatting>
  <conditionalFormatting sqref="BV147 BP147 BJ147 BD147 AL147 AF147 Z147 T147 AX147 AR147">
    <cfRule type="expression" dxfId="119" priority="121" stopIfTrue="1">
      <formula>T147&lt;&gt;INT(T147)</formula>
    </cfRule>
  </conditionalFormatting>
  <conditionalFormatting sqref="BX147">
    <cfRule type="containsText" dxfId="118" priority="120" operator="containsText" text="ЛОЖЬ">
      <formula>NOT(ISERROR(SEARCH("ЛОЖЬ",BX147)))</formula>
    </cfRule>
  </conditionalFormatting>
  <conditionalFormatting sqref="G147 J147">
    <cfRule type="expression" dxfId="117" priority="119" stopIfTrue="1">
      <formula>G147&lt;&gt;INT(G147)</formula>
    </cfRule>
  </conditionalFormatting>
  <conditionalFormatting sqref="BV158 BP158 BJ158 BD158 AL158 AF158 Z158 T158 G158">
    <cfRule type="expression" dxfId="116" priority="118" stopIfTrue="1">
      <formula>G158&lt;&gt;INT(G158)</formula>
    </cfRule>
  </conditionalFormatting>
  <conditionalFormatting sqref="BX158">
    <cfRule type="containsText" dxfId="115" priority="117" operator="containsText" text="ЛОЖЬ">
      <formula>NOT(ISERROR(SEARCH("ЛОЖЬ",BX158)))</formula>
    </cfRule>
  </conditionalFormatting>
  <conditionalFormatting sqref="AX158 AR158">
    <cfRule type="expression" dxfId="114" priority="116" stopIfTrue="1">
      <formula>AR158&lt;&gt;INT(AR158)</formula>
    </cfRule>
  </conditionalFormatting>
  <conditionalFormatting sqref="BV159:BV160 AR159:AR160 AX159:AX160 T159:T160 Z159:Z160 AF159:AF160 AL159:AL160 BD159:BD160 BJ159:BJ160 BP159:BP160">
    <cfRule type="expression" dxfId="113" priority="112" stopIfTrue="1">
      <formula>T159&lt;&gt;INT(T159)</formula>
    </cfRule>
  </conditionalFormatting>
  <conditionalFormatting sqref="BX159:BX160">
    <cfRule type="containsText" dxfId="112" priority="111" operator="containsText" text="ЛОЖЬ">
      <formula>NOT(ISERROR(SEARCH("ЛОЖЬ",BX159)))</formula>
    </cfRule>
  </conditionalFormatting>
  <conditionalFormatting sqref="H159:H160">
    <cfRule type="cellIs" dxfId="111" priority="110" operator="equal">
      <formula>#REF!</formula>
    </cfRule>
  </conditionalFormatting>
  <conditionalFormatting sqref="G159:G160">
    <cfRule type="expression" dxfId="110" priority="109" stopIfTrue="1">
      <formula>G159&lt;&gt;INT(G159)</formula>
    </cfRule>
  </conditionalFormatting>
  <conditionalFormatting sqref="BP161 BJ161 BD161 AL161 AF161 Z161 T161 AX161 AR161 BV161">
    <cfRule type="expression" dxfId="109" priority="108" stopIfTrue="1">
      <formula>T161&lt;&gt;INT(T161)</formula>
    </cfRule>
  </conditionalFormatting>
  <conditionalFormatting sqref="BX161">
    <cfRule type="containsText" dxfId="108" priority="107" operator="containsText" text="ЛОЖЬ">
      <formula>NOT(ISERROR(SEARCH("ЛОЖЬ",BX161)))</formula>
    </cfRule>
  </conditionalFormatting>
  <conditionalFormatting sqref="H161">
    <cfRule type="cellIs" dxfId="107" priority="106" operator="equal">
      <formula>#REF!</formula>
    </cfRule>
  </conditionalFormatting>
  <conditionalFormatting sqref="G161">
    <cfRule type="expression" dxfId="106" priority="105" stopIfTrue="1">
      <formula>G161&lt;&gt;INT(G161)</formula>
    </cfRule>
  </conditionalFormatting>
  <conditionalFormatting sqref="G15:G16 T15:T16 Z15:Z16 AF15:AF16">
    <cfRule type="expression" dxfId="105" priority="104" stopIfTrue="1">
      <formula>G15&lt;&gt;INT(G15)</formula>
    </cfRule>
  </conditionalFormatting>
  <conditionalFormatting sqref="H15:H16">
    <cfRule type="cellIs" dxfId="104" priority="103" operator="equal">
      <formula>#REF!</formula>
    </cfRule>
  </conditionalFormatting>
  <conditionalFormatting sqref="AL27">
    <cfRule type="expression" dxfId="103" priority="102" stopIfTrue="1">
      <formula>AL27&lt;&gt;INT(AL27)</formula>
    </cfRule>
  </conditionalFormatting>
  <conditionalFormatting sqref="AF34">
    <cfRule type="expression" dxfId="102" priority="101" stopIfTrue="1">
      <formula>AF34&lt;&gt;INT(AF34)</formula>
    </cfRule>
  </conditionalFormatting>
  <conditionalFormatting sqref="BX37">
    <cfRule type="containsText" dxfId="101" priority="98" operator="containsText" text="ЛОЖЬ">
      <formula>NOT(ISERROR(SEARCH("ЛОЖЬ",BX37)))</formula>
    </cfRule>
  </conditionalFormatting>
  <conditionalFormatting sqref="G37 BV37 BP37 BD37 AL37 AF37 Z37 T37 AX37 AR37">
    <cfRule type="expression" dxfId="100" priority="100" stopIfTrue="1">
      <formula>G37&lt;&gt;INT(G37)</formula>
    </cfRule>
  </conditionalFormatting>
  <conditionalFormatting sqref="H37">
    <cfRule type="cellIs" dxfId="99" priority="99" operator="equal">
      <formula>#REF!</formula>
    </cfRule>
  </conditionalFormatting>
  <conditionalFormatting sqref="G39">
    <cfRule type="expression" dxfId="98" priority="93" stopIfTrue="1">
      <formula>G39&lt;&gt;INT(G39)</formula>
    </cfRule>
  </conditionalFormatting>
  <conditionalFormatting sqref="T39 Z39 AF39 AL39 BD39 BJ39 BP39 BV39">
    <cfRule type="expression" dxfId="97" priority="97" stopIfTrue="1">
      <formula>T39&lt;&gt;INT(T39)</formula>
    </cfRule>
  </conditionalFormatting>
  <conditionalFormatting sqref="BX39">
    <cfRule type="containsText" dxfId="96" priority="96" operator="containsText" text="ЛОЖЬ">
      <formula>NOT(ISERROR(SEARCH("ЛОЖЬ",BX39)))</formula>
    </cfRule>
  </conditionalFormatting>
  <conditionalFormatting sqref="AX39">
    <cfRule type="expression" dxfId="95" priority="95" stopIfTrue="1">
      <formula>AX39&lt;&gt;INT(AX39)</formula>
    </cfRule>
  </conditionalFormatting>
  <conditionalFormatting sqref="H39">
    <cfRule type="cellIs" dxfId="94" priority="94" operator="equal">
      <formula>#REF!</formula>
    </cfRule>
  </conditionalFormatting>
  <conditionalFormatting sqref="AR45">
    <cfRule type="expression" dxfId="93" priority="90" stopIfTrue="1">
      <formula>AR45&lt;&gt;INT(AR45)</formula>
    </cfRule>
  </conditionalFormatting>
  <conditionalFormatting sqref="AR39">
    <cfRule type="expression" dxfId="92" priority="92" stopIfTrue="1">
      <formula>AR39&lt;&gt;INT(AR39)</formula>
    </cfRule>
  </conditionalFormatting>
  <conditionalFormatting sqref="AX41">
    <cfRule type="expression" dxfId="91" priority="91" stopIfTrue="1">
      <formula>AX41&lt;&gt;INT(AX41)</formula>
    </cfRule>
  </conditionalFormatting>
  <conditionalFormatting sqref="BD45">
    <cfRule type="expression" dxfId="90" priority="86" stopIfTrue="1">
      <formula>BD45&lt;&gt;INT(BD45)</formula>
    </cfRule>
  </conditionalFormatting>
  <conditionalFormatting sqref="BV44 BP44">
    <cfRule type="expression" dxfId="89" priority="76" stopIfTrue="1">
      <formula>BP44&lt;&gt;INT(BP44)</formula>
    </cfRule>
  </conditionalFormatting>
  <conditionalFormatting sqref="BV40 BP40 BJ40 BD40 AL40 AF40 Z40 T40 G40 AX40 AR40">
    <cfRule type="expression" dxfId="88" priority="89" stopIfTrue="1">
      <formula>G40&lt;&gt;INT(G40)</formula>
    </cfRule>
  </conditionalFormatting>
  <conditionalFormatting sqref="H40">
    <cfRule type="cellIs" dxfId="87" priority="88" operator="equal">
      <formula>#REF!</formula>
    </cfRule>
  </conditionalFormatting>
  <conditionalFormatting sqref="BX40">
    <cfRule type="containsText" dxfId="86" priority="87" operator="containsText" text="ЛОЖЬ">
      <formula>NOT(ISERROR(SEARCH("ЛОЖЬ",BX40)))</formula>
    </cfRule>
  </conditionalFormatting>
  <conditionalFormatting sqref="G47">
    <cfRule type="expression" dxfId="85" priority="72" stopIfTrue="1">
      <formula>G47&lt;&gt;INT(G47)</formula>
    </cfRule>
  </conditionalFormatting>
  <conditionalFormatting sqref="G42 BD42 BJ42 BP42 BV42 AL42 Z42 T42 AX42 AR42 AF42">
    <cfRule type="expression" dxfId="84" priority="85" stopIfTrue="1">
      <formula>G42&lt;&gt;INT(G42)</formula>
    </cfRule>
  </conditionalFormatting>
  <conditionalFormatting sqref="H42">
    <cfRule type="cellIs" dxfId="83" priority="84" operator="equal">
      <formula>#REF!</formula>
    </cfRule>
  </conditionalFormatting>
  <conditionalFormatting sqref="BX42">
    <cfRule type="containsText" dxfId="82" priority="83" operator="containsText" text="ЛОЖЬ">
      <formula>NOT(ISERROR(SEARCH("ЛОЖЬ",BX42)))</formula>
    </cfRule>
  </conditionalFormatting>
  <conditionalFormatting sqref="BV43 BP43 BJ43 BD43 AL43 AF43 Z43 T43 G43 AX43 AR43">
    <cfRule type="expression" dxfId="81" priority="82" stopIfTrue="1">
      <formula>G43&lt;&gt;INT(G43)</formula>
    </cfRule>
  </conditionalFormatting>
  <conditionalFormatting sqref="H43">
    <cfRule type="cellIs" dxfId="80" priority="81" operator="equal">
      <formula>#REF!</formula>
    </cfRule>
  </conditionalFormatting>
  <conditionalFormatting sqref="BX43">
    <cfRule type="containsText" dxfId="79" priority="80" operator="containsText" text="ЛОЖЬ">
      <formula>NOT(ISERROR(SEARCH("ЛОЖЬ",BX43)))</formula>
    </cfRule>
  </conditionalFormatting>
  <conditionalFormatting sqref="AX44 AR44 BD44 AF44 T44 Z44 AL44 BJ44 G44">
    <cfRule type="expression" dxfId="78" priority="79" stopIfTrue="1">
      <formula>G44&lt;&gt;INT(G44)</formula>
    </cfRule>
  </conditionalFormatting>
  <conditionalFormatting sqref="H44">
    <cfRule type="cellIs" dxfId="77" priority="78" operator="equal">
      <formula>#REF!</formula>
    </cfRule>
  </conditionalFormatting>
  <conditionalFormatting sqref="BX44">
    <cfRule type="containsText" dxfId="76" priority="77" operator="containsText" text="ЛОЖЬ">
      <formula>NOT(ISERROR(SEARCH("ЛОЖЬ",BX44)))</formula>
    </cfRule>
  </conditionalFormatting>
  <conditionalFormatting sqref="G46">
    <cfRule type="expression" dxfId="75" priority="67" stopIfTrue="1">
      <formula>G46&lt;&gt;INT(G46)</formula>
    </cfRule>
  </conditionalFormatting>
  <conditionalFormatting sqref="AR47 AX47 T47 Z47 AF47 AL47 BD47 BJ47 BP47 BV47">
    <cfRule type="expression" dxfId="74" priority="75" stopIfTrue="1">
      <formula>T47&lt;&gt;INT(T47)</formula>
    </cfRule>
  </conditionalFormatting>
  <conditionalFormatting sqref="BX47">
    <cfRule type="containsText" dxfId="73" priority="74" operator="containsText" text="ЛОЖЬ">
      <formula>NOT(ISERROR(SEARCH("ЛОЖЬ",BX47)))</formula>
    </cfRule>
  </conditionalFormatting>
  <conditionalFormatting sqref="H47">
    <cfRule type="cellIs" dxfId="72" priority="73" operator="equal">
      <formula>#REF!</formula>
    </cfRule>
  </conditionalFormatting>
  <conditionalFormatting sqref="G49">
    <cfRule type="expression" dxfId="71" priority="62" stopIfTrue="1">
      <formula>G49&lt;&gt;INT(G49)</formula>
    </cfRule>
  </conditionalFormatting>
  <conditionalFormatting sqref="T46 Z46 AF46 AL46 BD46 BJ46 BP46 BV46">
    <cfRule type="expression" dxfId="70" priority="71" stopIfTrue="1">
      <formula>T46&lt;&gt;INT(T46)</formula>
    </cfRule>
  </conditionalFormatting>
  <conditionalFormatting sqref="BX46">
    <cfRule type="containsText" dxfId="69" priority="70" operator="containsText" text="ЛОЖЬ">
      <formula>NOT(ISERROR(SEARCH("ЛОЖЬ",BX46)))</formula>
    </cfRule>
  </conditionalFormatting>
  <conditionalFormatting sqref="AR46 AX46">
    <cfRule type="expression" dxfId="68" priority="69" stopIfTrue="1">
      <formula>AR46&lt;&gt;INT(AR46)</formula>
    </cfRule>
  </conditionalFormatting>
  <conditionalFormatting sqref="H46">
    <cfRule type="cellIs" dxfId="67" priority="68" operator="equal">
      <formula>#REF!</formula>
    </cfRule>
  </conditionalFormatting>
  <conditionalFormatting sqref="G51">
    <cfRule type="expression" dxfId="66" priority="50" stopIfTrue="1">
      <formula>G51&lt;&gt;INT(G51)</formula>
    </cfRule>
  </conditionalFormatting>
  <conditionalFormatting sqref="T49 Z49 AF49 AL49 BJ49">
    <cfRule type="expression" dxfId="65" priority="66" stopIfTrue="1">
      <formula>T49&lt;&gt;INT(T49)</formula>
    </cfRule>
  </conditionalFormatting>
  <conditionalFormatting sqref="BX49">
    <cfRule type="containsText" dxfId="64" priority="65" operator="containsText" text="ЛОЖЬ">
      <formula>NOT(ISERROR(SEARCH("ЛОЖЬ",BX49)))</formula>
    </cfRule>
  </conditionalFormatting>
  <conditionalFormatting sqref="AR49 AX49">
    <cfRule type="expression" dxfId="63" priority="64" stopIfTrue="1">
      <formula>AR49&lt;&gt;INT(AR49)</formula>
    </cfRule>
  </conditionalFormatting>
  <conditionalFormatting sqref="H49">
    <cfRule type="cellIs" dxfId="62" priority="63" operator="equal">
      <formula>#REF!</formula>
    </cfRule>
  </conditionalFormatting>
  <conditionalFormatting sqref="AR50 AX50 T50 Z50 AF50 AL50 BD50 BJ50 BP50 BV50 G50 G53 BV53 BP53 BJ53 BD53 AL53 AF53 Z53 T53 AX53 AR53">
    <cfRule type="expression" dxfId="61" priority="61" stopIfTrue="1">
      <formula>G50&lt;&gt;INT(G50)</formula>
    </cfRule>
  </conditionalFormatting>
  <conditionalFormatting sqref="H50 H53">
    <cfRule type="cellIs" dxfId="60" priority="60" operator="equal">
      <formula>#REF!</formula>
    </cfRule>
  </conditionalFormatting>
  <conditionalFormatting sqref="BX50 BX53">
    <cfRule type="containsText" dxfId="59" priority="59" operator="containsText" text="ЛОЖЬ">
      <formula>NOT(ISERROR(SEARCH("ЛОЖЬ",BX50)))</formula>
    </cfRule>
  </conditionalFormatting>
  <conditionalFormatting sqref="T51 Z51 AF51 AL51 BD51 BJ51 BP51 BV51">
    <cfRule type="expression" dxfId="58" priority="54" stopIfTrue="1">
      <formula>T51&lt;&gt;INT(T51)</formula>
    </cfRule>
  </conditionalFormatting>
  <conditionalFormatting sqref="BX51">
    <cfRule type="containsText" dxfId="57" priority="53" operator="containsText" text="ЛОЖЬ">
      <formula>NOT(ISERROR(SEARCH("ЛОЖЬ",BX51)))</formula>
    </cfRule>
  </conditionalFormatting>
  <conditionalFormatting sqref="AR51 AX51">
    <cfRule type="expression" dxfId="56" priority="52" stopIfTrue="1">
      <formula>AR51&lt;&gt;INT(AR51)</formula>
    </cfRule>
  </conditionalFormatting>
  <conditionalFormatting sqref="H51">
    <cfRule type="cellIs" dxfId="55" priority="51" operator="equal">
      <formula>#REF!</formula>
    </cfRule>
  </conditionalFormatting>
  <conditionalFormatting sqref="BV52 BP52 BJ52 BD52 AL52 AF52 Z52 T52 G52 AX52 AR52">
    <cfRule type="expression" dxfId="54" priority="49" stopIfTrue="1">
      <formula>G52&lt;&gt;INT(G52)</formula>
    </cfRule>
  </conditionalFormatting>
  <conditionalFormatting sqref="H52">
    <cfRule type="cellIs" dxfId="53" priority="48" operator="equal">
      <formula>#REF!</formula>
    </cfRule>
  </conditionalFormatting>
  <conditionalFormatting sqref="BX52">
    <cfRule type="containsText" dxfId="52" priority="47" operator="containsText" text="ЛОЖЬ">
      <formula>NOT(ISERROR(SEARCH("ЛОЖЬ",BX52)))</formula>
    </cfRule>
  </conditionalFormatting>
  <conditionalFormatting sqref="G58 AR58 AX58 T58 Z58 AF58 BD58 BJ58 BP58 BV58 AL58">
    <cfRule type="expression" dxfId="51" priority="46" stopIfTrue="1">
      <formula>G58&lt;&gt;INT(G58)</formula>
    </cfRule>
  </conditionalFormatting>
  <conditionalFormatting sqref="H58">
    <cfRule type="cellIs" dxfId="50" priority="45" operator="equal">
      <formula>#REF!</formula>
    </cfRule>
  </conditionalFormatting>
  <conditionalFormatting sqref="BX58">
    <cfRule type="containsText" dxfId="49" priority="44" operator="containsText" text="ЛОЖЬ">
      <formula>NOT(ISERROR(SEARCH("ЛОЖЬ",BX58)))</formula>
    </cfRule>
  </conditionalFormatting>
  <conditionalFormatting sqref="BX57">
    <cfRule type="containsText" dxfId="48" priority="41" operator="containsText" text="ЛОЖЬ">
      <formula>NOT(ISERROR(SEARCH("ЛОЖЬ",BX57)))</formula>
    </cfRule>
  </conditionalFormatting>
  <conditionalFormatting sqref="AR57 AX57 T57 Z57 AF57 AL57 BD57 BJ57 BP57 BV57 G57">
    <cfRule type="expression" dxfId="47" priority="43" stopIfTrue="1">
      <formula>G57&lt;&gt;INT(G57)</formula>
    </cfRule>
  </conditionalFormatting>
  <conditionalFormatting sqref="H57">
    <cfRule type="cellIs" dxfId="46" priority="42" operator="equal">
      <formula>#REF!</formula>
    </cfRule>
  </conditionalFormatting>
  <conditionalFormatting sqref="T60 Z60 AF60 AL60 BD60 BJ60 BP60 BV60">
    <cfRule type="expression" dxfId="45" priority="40" stopIfTrue="1">
      <formula>T60&lt;&gt;INT(T60)</formula>
    </cfRule>
  </conditionalFormatting>
  <conditionalFormatting sqref="BX60">
    <cfRule type="containsText" dxfId="44" priority="39" operator="containsText" text="ЛОЖЬ">
      <formula>NOT(ISERROR(SEARCH("ЛОЖЬ",BX60)))</formula>
    </cfRule>
  </conditionalFormatting>
  <conditionalFormatting sqref="AR60 AX60">
    <cfRule type="expression" dxfId="43" priority="38" stopIfTrue="1">
      <formula>AR60&lt;&gt;INT(AR60)</formula>
    </cfRule>
  </conditionalFormatting>
  <conditionalFormatting sqref="H60">
    <cfRule type="cellIs" dxfId="42" priority="37" operator="equal">
      <formula>#REF!</formula>
    </cfRule>
  </conditionalFormatting>
  <conditionalFormatting sqref="G60">
    <cfRule type="expression" dxfId="41" priority="36" stopIfTrue="1">
      <formula>G60&lt;&gt;INT(G60)</formula>
    </cfRule>
  </conditionalFormatting>
  <conditionalFormatting sqref="T61 Z61 AF61 AL61 BD61 BJ61 BP61 BV61">
    <cfRule type="expression" dxfId="40" priority="35" stopIfTrue="1">
      <formula>T61&lt;&gt;INT(T61)</formula>
    </cfRule>
  </conditionalFormatting>
  <conditionalFormatting sqref="BX61">
    <cfRule type="containsText" dxfId="39" priority="34" operator="containsText" text="ЛОЖЬ">
      <formula>NOT(ISERROR(SEARCH("ЛОЖЬ",BX61)))</formula>
    </cfRule>
  </conditionalFormatting>
  <conditionalFormatting sqref="AR61 AX61">
    <cfRule type="expression" dxfId="38" priority="33" stopIfTrue="1">
      <formula>AR61&lt;&gt;INT(AR61)</formula>
    </cfRule>
  </conditionalFormatting>
  <conditionalFormatting sqref="H61">
    <cfRule type="cellIs" dxfId="37" priority="32" operator="equal">
      <formula>#REF!</formula>
    </cfRule>
  </conditionalFormatting>
  <conditionalFormatting sqref="G61">
    <cfRule type="expression" dxfId="36" priority="31" stopIfTrue="1">
      <formula>G61&lt;&gt;INT(G61)</formula>
    </cfRule>
  </conditionalFormatting>
  <conditionalFormatting sqref="G62 BV62 BJ62 BD62 AL62 AF62 Z62 T62 AX62 AR62 BP62:BP63">
    <cfRule type="expression" dxfId="35" priority="30" stopIfTrue="1">
      <formula>G62&lt;&gt;INT(G62)</formula>
    </cfRule>
  </conditionalFormatting>
  <conditionalFormatting sqref="H62">
    <cfRule type="cellIs" dxfId="34" priority="29" operator="equal">
      <formula>#REF!</formula>
    </cfRule>
  </conditionalFormatting>
  <conditionalFormatting sqref="BX62">
    <cfRule type="containsText" dxfId="33" priority="28" operator="containsText" text="ЛОЖЬ">
      <formula>NOT(ISERROR(SEARCH("ЛОЖЬ",BX62)))</formula>
    </cfRule>
  </conditionalFormatting>
  <conditionalFormatting sqref="BD63 BJ63 BV63 AX63 AR63 AL63 AF63 Z63 T63">
    <cfRule type="expression" dxfId="32" priority="27" stopIfTrue="1">
      <formula>T63&lt;&gt;INT(T63)</formula>
    </cfRule>
  </conditionalFormatting>
  <conditionalFormatting sqref="BX63">
    <cfRule type="containsText" dxfId="31" priority="26" operator="containsText" text="ЛОЖЬ">
      <formula>NOT(ISERROR(SEARCH("ЛОЖЬ",BX63)))</formula>
    </cfRule>
  </conditionalFormatting>
  <conditionalFormatting sqref="H63">
    <cfRule type="cellIs" dxfId="30" priority="25" operator="equal">
      <formula>#REF!</formula>
    </cfRule>
  </conditionalFormatting>
  <conditionalFormatting sqref="G63">
    <cfRule type="expression" dxfId="29" priority="24" stopIfTrue="1">
      <formula>G63&lt;&gt;INT(G63)</formula>
    </cfRule>
  </conditionalFormatting>
  <conditionalFormatting sqref="T65 Z65 AF65 AL65 BD65 BJ65 BP65 BV65">
    <cfRule type="expression" dxfId="28" priority="23" stopIfTrue="1">
      <formula>T65&lt;&gt;INT(T65)</formula>
    </cfRule>
  </conditionalFormatting>
  <conditionalFormatting sqref="BX65">
    <cfRule type="containsText" dxfId="27" priority="22" operator="containsText" text="ЛОЖЬ">
      <formula>NOT(ISERROR(SEARCH("ЛОЖЬ",BX65)))</formula>
    </cfRule>
  </conditionalFormatting>
  <conditionalFormatting sqref="AR65 AX65">
    <cfRule type="expression" dxfId="26" priority="21" stopIfTrue="1">
      <formula>AR65&lt;&gt;INT(AR65)</formula>
    </cfRule>
  </conditionalFormatting>
  <conditionalFormatting sqref="H65">
    <cfRule type="cellIs" dxfId="25" priority="20" operator="equal">
      <formula>#REF!</formula>
    </cfRule>
  </conditionalFormatting>
  <conditionalFormatting sqref="G65">
    <cfRule type="expression" dxfId="24" priority="19" stopIfTrue="1">
      <formula>G65&lt;&gt;INT(G65)</formula>
    </cfRule>
  </conditionalFormatting>
  <conditionalFormatting sqref="AF66 BP66 BJ66 BV66 AX66 AR66 AL66 Z66 T66 G66">
    <cfRule type="expression" dxfId="23" priority="18" stopIfTrue="1">
      <formula>G66&lt;&gt;INT(G66)</formula>
    </cfRule>
  </conditionalFormatting>
  <conditionalFormatting sqref="H66">
    <cfRule type="cellIs" dxfId="22" priority="17" operator="equal">
      <formula>#REF!</formula>
    </cfRule>
  </conditionalFormatting>
  <conditionalFormatting sqref="BX66">
    <cfRule type="containsText" dxfId="21" priority="16" operator="containsText" text="ЛОЖЬ">
      <formula>NOT(ISERROR(SEARCH("ЛОЖЬ",BX66)))</formula>
    </cfRule>
  </conditionalFormatting>
  <conditionalFormatting sqref="T67 Z67 AF67 AL67 BD67 BJ67 BP67 BV67:BV68">
    <cfRule type="expression" dxfId="20" priority="15" stopIfTrue="1">
      <formula>T67&lt;&gt;INT(T67)</formula>
    </cfRule>
  </conditionalFormatting>
  <conditionalFormatting sqref="BX67">
    <cfRule type="containsText" dxfId="19" priority="14" operator="containsText" text="ЛОЖЬ">
      <formula>NOT(ISERROR(SEARCH("ЛОЖЬ",BX67)))</formula>
    </cfRule>
  </conditionalFormatting>
  <conditionalFormatting sqref="AR67 AX67">
    <cfRule type="expression" dxfId="18" priority="13" stopIfTrue="1">
      <formula>AR67&lt;&gt;INT(AR67)</formula>
    </cfRule>
  </conditionalFormatting>
  <conditionalFormatting sqref="H67">
    <cfRule type="cellIs" dxfId="17" priority="12" operator="equal">
      <formula>#REF!</formula>
    </cfRule>
  </conditionalFormatting>
  <conditionalFormatting sqref="G67">
    <cfRule type="expression" dxfId="16" priority="11" stopIfTrue="1">
      <formula>G67&lt;&gt;INT(G67)</formula>
    </cfRule>
  </conditionalFormatting>
  <conditionalFormatting sqref="AR68 AX68 T68 Z68 AF68 AL68 BD68 BJ68 G68">
    <cfRule type="expression" dxfId="15" priority="10" stopIfTrue="1">
      <formula>G68&lt;&gt;INT(G68)</formula>
    </cfRule>
  </conditionalFormatting>
  <conditionalFormatting sqref="H68">
    <cfRule type="cellIs" dxfId="14" priority="9" operator="equal">
      <formula>#REF!</formula>
    </cfRule>
  </conditionalFormatting>
  <conditionalFormatting sqref="BX68">
    <cfRule type="containsText" dxfId="13" priority="8" operator="containsText" text="ЛОЖЬ">
      <formula>NOT(ISERROR(SEARCH("ЛОЖЬ",BX68)))</formula>
    </cfRule>
  </conditionalFormatting>
  <conditionalFormatting sqref="BP69">
    <cfRule type="expression" dxfId="12" priority="7" stopIfTrue="1">
      <formula>BP69&lt;&gt;INT(BP69)</formula>
    </cfRule>
  </conditionalFormatting>
  <conditionalFormatting sqref="BJ37">
    <cfRule type="expression" dxfId="11" priority="5" stopIfTrue="1">
      <formula>BJ37&lt;&gt;INT(BJ37)</formula>
    </cfRule>
  </conditionalFormatting>
  <conditionalFormatting sqref="BP49">
    <cfRule type="expression" dxfId="10" priority="6" stopIfTrue="1">
      <formula>BP49&lt;&gt;INT(BP49)</formula>
    </cfRule>
  </conditionalFormatting>
  <conditionalFormatting sqref="BP68">
    <cfRule type="expression" dxfId="9" priority="4" stopIfTrue="1">
      <formula>BP68&lt;&gt;INT(BP68)</formula>
    </cfRule>
  </conditionalFormatting>
  <conditionalFormatting sqref="BD66">
    <cfRule type="expression" dxfId="8" priority="3" stopIfTrue="1">
      <formula>BD66&lt;&gt;INT(BD66)</formula>
    </cfRule>
  </conditionalFormatting>
  <conditionalFormatting sqref="BD49">
    <cfRule type="expression" dxfId="7" priority="2" stopIfTrue="1">
      <formula>BD49&lt;&gt;INT(BD49)</formula>
    </cfRule>
  </conditionalFormatting>
  <conditionalFormatting sqref="BP64">
    <cfRule type="expression" dxfId="6" priority="1" stopIfTrue="1">
      <formula>BP64&lt;&gt;INT(BP64)</formula>
    </cfRule>
  </conditionalFormatting>
  <pageMargins left="0.39370078740157483" right="0.19685039370078741" top="0.39370078740157483" bottom="0.39370078740157483" header="0" footer="0"/>
  <pageSetup paperSize="9" scale="37" orientation="landscape"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8"/>
  <sheetViews>
    <sheetView workbookViewId="0">
      <selection activeCell="Z20" sqref="Z20"/>
    </sheetView>
  </sheetViews>
  <sheetFormatPr defaultRowHeight="10.5" x14ac:dyDescent="0.15"/>
  <cols>
    <col min="1" max="1" width="6.140625" style="104" customWidth="1"/>
    <col min="2" max="2" width="22.7109375" style="104" customWidth="1"/>
    <col min="3" max="4" width="9.140625" style="104"/>
    <col min="5" max="5" width="9.28515625" style="104" bestFit="1" customWidth="1"/>
    <col min="6" max="6" width="9.140625" style="104"/>
    <col min="7" max="7" width="8.5703125" style="104" bestFit="1" customWidth="1"/>
    <col min="8" max="8" width="9.140625" style="104"/>
    <col min="9" max="9" width="0.42578125" style="104" customWidth="1"/>
    <col min="10" max="10" width="9.140625" style="104"/>
    <col min="11" max="12" width="7.5703125" style="104" customWidth="1"/>
    <col min="13" max="13" width="0.42578125" style="104" customWidth="1"/>
    <col min="14" max="14" width="9.140625" style="104"/>
    <col min="15" max="16" width="7.5703125" style="104" customWidth="1"/>
    <col min="17" max="17" width="0.42578125" style="104" customWidth="1"/>
    <col min="18" max="18" width="9.140625" style="104"/>
    <col min="19" max="20" width="7.5703125" style="104" customWidth="1"/>
    <col min="21" max="21" width="9.140625" style="104"/>
    <col min="22" max="23" width="7.5703125" style="104" customWidth="1"/>
    <col min="24" max="24" width="0.42578125" style="104" customWidth="1"/>
    <col min="25" max="25" width="9.140625" style="104"/>
    <col min="26" max="26" width="8" style="104" customWidth="1"/>
    <col min="27" max="27" width="7.5703125" style="104" customWidth="1"/>
    <col min="28" max="16384" width="9.140625" style="104"/>
  </cols>
  <sheetData>
    <row r="1" spans="1:44" ht="14.25" customHeight="1" x14ac:dyDescent="0.15">
      <c r="A1" s="437"/>
      <c r="B1" s="437"/>
      <c r="C1" s="443" t="s">
        <v>151</v>
      </c>
      <c r="D1" s="444"/>
      <c r="E1" s="444"/>
      <c r="F1" s="444"/>
      <c r="G1" s="444"/>
      <c r="H1" s="445"/>
      <c r="I1" s="101"/>
      <c r="J1" s="440" t="s">
        <v>7</v>
      </c>
      <c r="K1" s="441"/>
      <c r="L1" s="442"/>
      <c r="M1" s="102"/>
      <c r="N1" s="440" t="s">
        <v>8</v>
      </c>
      <c r="O1" s="441"/>
      <c r="P1" s="442"/>
      <c r="Q1" s="103"/>
      <c r="R1" s="440" t="s">
        <v>9</v>
      </c>
      <c r="S1" s="441"/>
      <c r="T1" s="442"/>
      <c r="U1" s="440" t="s">
        <v>10</v>
      </c>
      <c r="V1" s="441"/>
      <c r="W1" s="442"/>
      <c r="X1" s="103"/>
      <c r="Y1" s="440" t="s">
        <v>11</v>
      </c>
      <c r="Z1" s="441"/>
      <c r="AA1" s="442"/>
    </row>
    <row r="2" spans="1:44" ht="12" customHeight="1" x14ac:dyDescent="0.15">
      <c r="A2" s="438"/>
      <c r="B2" s="438"/>
      <c r="C2" s="451" t="s">
        <v>152</v>
      </c>
      <c r="D2" s="451"/>
      <c r="E2" s="453"/>
      <c r="F2" s="443" t="s">
        <v>3</v>
      </c>
      <c r="G2" s="444"/>
      <c r="H2" s="445"/>
      <c r="I2" s="432"/>
      <c r="J2" s="434" t="s">
        <v>114</v>
      </c>
      <c r="K2" s="436" t="s">
        <v>19</v>
      </c>
      <c r="L2" s="436" t="s">
        <v>20</v>
      </c>
      <c r="M2" s="105"/>
      <c r="N2" s="434" t="s">
        <v>114</v>
      </c>
      <c r="O2" s="436" t="s">
        <v>21</v>
      </c>
      <c r="P2" s="436" t="s">
        <v>22</v>
      </c>
      <c r="Q2" s="432"/>
      <c r="R2" s="434" t="s">
        <v>114</v>
      </c>
      <c r="S2" s="436" t="s">
        <v>23</v>
      </c>
      <c r="T2" s="436" t="s">
        <v>24</v>
      </c>
      <c r="U2" s="434" t="s">
        <v>114</v>
      </c>
      <c r="V2" s="436" t="s">
        <v>25</v>
      </c>
      <c r="W2" s="436" t="s">
        <v>26</v>
      </c>
      <c r="X2" s="432"/>
      <c r="Y2" s="434" t="s">
        <v>114</v>
      </c>
      <c r="Z2" s="436" t="s">
        <v>27</v>
      </c>
      <c r="AA2" s="429" t="s">
        <v>28</v>
      </c>
      <c r="AB2" s="106"/>
      <c r="AC2" s="106"/>
      <c r="AD2" s="106"/>
      <c r="AE2" s="106"/>
      <c r="AF2" s="106"/>
      <c r="AG2" s="106"/>
      <c r="AH2" s="106"/>
      <c r="AI2" s="106"/>
      <c r="AJ2" s="106"/>
      <c r="AK2" s="106"/>
      <c r="AL2" s="106"/>
      <c r="AM2" s="106"/>
      <c r="AN2" s="106"/>
      <c r="AO2" s="106"/>
      <c r="AP2" s="106"/>
      <c r="AQ2" s="106"/>
      <c r="AR2" s="106"/>
    </row>
    <row r="3" spans="1:44" ht="15.75" customHeight="1" thickBot="1" x14ac:dyDescent="0.2">
      <c r="A3" s="439"/>
      <c r="B3" s="439"/>
      <c r="C3" s="452"/>
      <c r="D3" s="452"/>
      <c r="E3" s="454"/>
      <c r="F3" s="107" t="s">
        <v>153</v>
      </c>
      <c r="G3" s="107" t="s">
        <v>154</v>
      </c>
      <c r="H3" s="107" t="s">
        <v>155</v>
      </c>
      <c r="I3" s="433"/>
      <c r="J3" s="435"/>
      <c r="K3" s="428"/>
      <c r="L3" s="428"/>
      <c r="M3" s="108"/>
      <c r="N3" s="435"/>
      <c r="O3" s="428"/>
      <c r="P3" s="428"/>
      <c r="Q3" s="433"/>
      <c r="R3" s="435"/>
      <c r="S3" s="428"/>
      <c r="T3" s="428"/>
      <c r="U3" s="435"/>
      <c r="V3" s="428"/>
      <c r="W3" s="428"/>
      <c r="X3" s="433"/>
      <c r="Y3" s="435"/>
      <c r="Z3" s="428"/>
      <c r="AA3" s="429"/>
      <c r="AB3" s="106"/>
      <c r="AC3" s="106"/>
      <c r="AD3" s="106"/>
      <c r="AE3" s="106"/>
      <c r="AF3" s="106"/>
      <c r="AG3" s="106"/>
      <c r="AH3" s="106"/>
      <c r="AI3" s="106"/>
      <c r="AJ3" s="106"/>
      <c r="AK3" s="106"/>
      <c r="AL3" s="106"/>
      <c r="AM3" s="106"/>
      <c r="AN3" s="106"/>
      <c r="AO3" s="106"/>
      <c r="AP3" s="106"/>
      <c r="AQ3" s="106"/>
      <c r="AR3" s="106"/>
    </row>
    <row r="4" spans="1:44" s="118" customFormat="1" ht="25.5" customHeight="1" thickBot="1" x14ac:dyDescent="0.2">
      <c r="A4" s="109"/>
      <c r="B4" s="110" t="s">
        <v>156</v>
      </c>
      <c r="C4" s="111"/>
      <c r="D4" s="111"/>
      <c r="E4" s="111"/>
      <c r="F4" s="112"/>
      <c r="G4" s="112">
        <v>240</v>
      </c>
      <c r="H4" s="113">
        <f>План!G8</f>
        <v>240</v>
      </c>
      <c r="I4" s="114"/>
      <c r="J4" s="113">
        <f>SUM(K4:L4)</f>
        <v>52</v>
      </c>
      <c r="K4" s="115">
        <f>План!T8</f>
        <v>22</v>
      </c>
      <c r="L4" s="115">
        <f>План!Z8</f>
        <v>30</v>
      </c>
      <c r="M4" s="116"/>
      <c r="N4" s="113">
        <f>SUM(O4:P4)</f>
        <v>43</v>
      </c>
      <c r="O4" s="115">
        <f>План!AF8</f>
        <v>23</v>
      </c>
      <c r="P4" s="115">
        <f>План!AL8</f>
        <v>20</v>
      </c>
      <c r="Q4" s="116"/>
      <c r="R4" s="113">
        <f>SUM(S4:T4)</f>
        <v>49</v>
      </c>
      <c r="S4" s="115">
        <f>План!AR8</f>
        <v>20</v>
      </c>
      <c r="T4" s="115">
        <f>План!AX8</f>
        <v>29</v>
      </c>
      <c r="U4" s="113">
        <f>SUM(V4:W4)</f>
        <v>47</v>
      </c>
      <c r="V4" s="115">
        <f>План!BD8</f>
        <v>18</v>
      </c>
      <c r="W4" s="115">
        <f>План!BJ8</f>
        <v>29</v>
      </c>
      <c r="X4" s="116"/>
      <c r="Y4" s="113">
        <f>SUM(Z4:AA4)</f>
        <v>49</v>
      </c>
      <c r="Z4" s="115">
        <f>План!BP8</f>
        <v>19</v>
      </c>
      <c r="AA4" s="117">
        <f>План!BV8</f>
        <v>30</v>
      </c>
      <c r="AB4" s="106"/>
      <c r="AC4" s="106"/>
      <c r="AD4" s="106"/>
      <c r="AE4" s="106"/>
      <c r="AF4" s="106"/>
      <c r="AG4" s="106"/>
      <c r="AH4" s="106"/>
      <c r="AI4" s="106"/>
      <c r="AJ4" s="106"/>
      <c r="AK4" s="106"/>
      <c r="AL4" s="106"/>
      <c r="AM4" s="106"/>
      <c r="AN4" s="106"/>
      <c r="AO4" s="106"/>
      <c r="AP4" s="106"/>
      <c r="AQ4" s="106"/>
      <c r="AR4" s="106"/>
    </row>
    <row r="5" spans="1:44" s="118" customFormat="1" ht="23.25" customHeight="1" thickBot="1" x14ac:dyDescent="0.2">
      <c r="A5" s="114"/>
      <c r="B5" s="119" t="s">
        <v>157</v>
      </c>
      <c r="C5" s="120">
        <f>(H7+H10)/H4</f>
        <v>0.65833333333333333</v>
      </c>
      <c r="D5" s="120"/>
      <c r="E5" s="121"/>
      <c r="F5" s="116"/>
      <c r="G5" s="116"/>
      <c r="H5" s="122"/>
      <c r="I5" s="114"/>
      <c r="J5" s="122"/>
      <c r="K5" s="123"/>
      <c r="L5" s="123"/>
      <c r="M5" s="116"/>
      <c r="N5" s="122"/>
      <c r="O5" s="123"/>
      <c r="P5" s="123"/>
      <c r="Q5" s="116"/>
      <c r="R5" s="122"/>
      <c r="S5" s="123"/>
      <c r="T5" s="123"/>
      <c r="U5" s="122"/>
      <c r="V5" s="123"/>
      <c r="W5" s="123"/>
      <c r="X5" s="116"/>
      <c r="Y5" s="122"/>
      <c r="Z5" s="123"/>
      <c r="AA5" s="124"/>
      <c r="AB5" s="106"/>
      <c r="AC5" s="106"/>
      <c r="AD5" s="106"/>
      <c r="AE5" s="106"/>
      <c r="AF5" s="106"/>
      <c r="AG5" s="106"/>
      <c r="AH5" s="106"/>
      <c r="AI5" s="106"/>
      <c r="AJ5" s="106"/>
      <c r="AK5" s="106"/>
      <c r="AL5" s="106"/>
      <c r="AM5" s="106"/>
      <c r="AN5" s="106"/>
      <c r="AO5" s="106"/>
      <c r="AP5" s="106"/>
      <c r="AQ5" s="106"/>
      <c r="AR5" s="106"/>
    </row>
    <row r="6" spans="1:44" ht="21" customHeight="1" thickBot="1" x14ac:dyDescent="0.2">
      <c r="A6" s="125" t="s">
        <v>34</v>
      </c>
      <c r="B6" s="126" t="s">
        <v>35</v>
      </c>
      <c r="C6" s="127"/>
      <c r="D6" s="127"/>
      <c r="E6" s="128"/>
      <c r="F6" s="129"/>
      <c r="G6" s="116" t="s">
        <v>212</v>
      </c>
      <c r="H6" s="125">
        <f>SUM(H7:H8)</f>
        <v>219</v>
      </c>
      <c r="I6" s="130"/>
      <c r="J6" s="113">
        <f>SUM(K6:L6)</f>
        <v>52</v>
      </c>
      <c r="K6" s="115">
        <f>План!T10</f>
        <v>22</v>
      </c>
      <c r="L6" s="115">
        <f>План!Z10</f>
        <v>30</v>
      </c>
      <c r="M6" s="128"/>
      <c r="N6" s="113">
        <f>SUM(O6:P6)</f>
        <v>43</v>
      </c>
      <c r="O6" s="115">
        <f>План!AF10</f>
        <v>23</v>
      </c>
      <c r="P6" s="115">
        <f>План!AL10</f>
        <v>20</v>
      </c>
      <c r="Q6" s="128"/>
      <c r="R6" s="113">
        <f>SUM(S6:T6)</f>
        <v>46</v>
      </c>
      <c r="S6" s="115">
        <f>План!AR10</f>
        <v>20</v>
      </c>
      <c r="T6" s="115">
        <f>План!AX10</f>
        <v>26</v>
      </c>
      <c r="U6" s="113">
        <f>SUM(V6:W6)</f>
        <v>47</v>
      </c>
      <c r="V6" s="115">
        <f>План!BD10</f>
        <v>18</v>
      </c>
      <c r="W6" s="115">
        <f>План!BJ10</f>
        <v>29</v>
      </c>
      <c r="X6" s="128"/>
      <c r="Y6" s="113">
        <f>SUM(Z6:AA6)</f>
        <v>31</v>
      </c>
      <c r="Z6" s="115">
        <f>План!BP10</f>
        <v>19</v>
      </c>
      <c r="AA6" s="117">
        <f>План!BV10</f>
        <v>12</v>
      </c>
      <c r="AB6" s="106"/>
      <c r="AC6" s="106"/>
      <c r="AD6" s="106"/>
      <c r="AE6" s="106"/>
      <c r="AF6" s="106"/>
      <c r="AG6" s="106"/>
      <c r="AH6" s="106"/>
      <c r="AI6" s="106"/>
      <c r="AJ6" s="106"/>
      <c r="AK6" s="106"/>
      <c r="AL6" s="106"/>
      <c r="AM6" s="106"/>
      <c r="AN6" s="106"/>
      <c r="AO6" s="106"/>
      <c r="AP6" s="106"/>
      <c r="AQ6" s="106"/>
      <c r="AR6" s="106"/>
    </row>
    <row r="7" spans="1:44" ht="18.75" customHeight="1" thickBot="1" x14ac:dyDescent="0.2">
      <c r="A7" s="131" t="s">
        <v>36</v>
      </c>
      <c r="B7" s="132" t="s">
        <v>158</v>
      </c>
      <c r="C7" s="133"/>
      <c r="D7" s="133"/>
      <c r="E7" s="133"/>
      <c r="F7" s="134"/>
      <c r="G7" s="134"/>
      <c r="H7" s="131">
        <f>План!G12</f>
        <v>146</v>
      </c>
      <c r="I7" s="103"/>
      <c r="J7" s="135">
        <f t="shared" ref="J7:J8" si="0">SUM(K7:L7)</f>
        <v>49</v>
      </c>
      <c r="K7" s="136">
        <f>План!T12</f>
        <v>19</v>
      </c>
      <c r="L7" s="136">
        <f>План!Z12</f>
        <v>30</v>
      </c>
      <c r="M7" s="137"/>
      <c r="N7" s="135">
        <f t="shared" ref="N7:N9" si="1">SUM(O7:P7)</f>
        <v>38</v>
      </c>
      <c r="O7" s="136">
        <f>План!AF12</f>
        <v>20</v>
      </c>
      <c r="P7" s="136">
        <f>План!AL12</f>
        <v>18</v>
      </c>
      <c r="Q7" s="137"/>
      <c r="R7" s="135">
        <f t="shared" ref="R7:R9" si="2">SUM(S7:T7)</f>
        <v>33</v>
      </c>
      <c r="S7" s="136">
        <f>План!AR12</f>
        <v>14</v>
      </c>
      <c r="T7" s="136">
        <f>План!AX12</f>
        <v>19</v>
      </c>
      <c r="U7" s="135">
        <f t="shared" ref="U7:U9" si="3">SUM(V7:W7)</f>
        <v>19</v>
      </c>
      <c r="V7" s="136">
        <f>План!BD12</f>
        <v>7</v>
      </c>
      <c r="W7" s="136">
        <f>План!BJ12</f>
        <v>12</v>
      </c>
      <c r="X7" s="137"/>
      <c r="Y7" s="135">
        <f t="shared" ref="Y7:Y8" si="4">SUM(Z7:AA7)</f>
        <v>7</v>
      </c>
      <c r="Z7" s="136">
        <f>План!BP12</f>
        <v>1</v>
      </c>
      <c r="AA7" s="138">
        <f>План!BV12</f>
        <v>6</v>
      </c>
      <c r="AB7" s="106"/>
      <c r="AC7" s="106"/>
      <c r="AD7" s="106"/>
      <c r="AE7" s="106"/>
      <c r="AF7" s="106"/>
      <c r="AG7" s="106"/>
      <c r="AH7" s="106"/>
      <c r="AI7" s="106"/>
      <c r="AJ7" s="106"/>
      <c r="AK7" s="106"/>
      <c r="AL7" s="106"/>
      <c r="AM7" s="106"/>
      <c r="AN7" s="106"/>
      <c r="AO7" s="106"/>
      <c r="AP7" s="106"/>
      <c r="AQ7" s="106"/>
      <c r="AR7" s="106"/>
    </row>
    <row r="8" spans="1:44" s="145" customFormat="1" ht="18.75" customHeight="1" thickBot="1" x14ac:dyDescent="0.2">
      <c r="A8" s="139" t="s">
        <v>72</v>
      </c>
      <c r="B8" s="140" t="s">
        <v>132</v>
      </c>
      <c r="C8" s="141"/>
      <c r="D8" s="141"/>
      <c r="E8" s="141"/>
      <c r="F8" s="142"/>
      <c r="G8" s="142"/>
      <c r="H8" s="139">
        <f>План!G54</f>
        <v>73</v>
      </c>
      <c r="I8" s="143"/>
      <c r="J8" s="135">
        <f t="shared" si="0"/>
        <v>3</v>
      </c>
      <c r="K8" s="136">
        <f>План!T54</f>
        <v>3</v>
      </c>
      <c r="L8" s="136">
        <f>План!Z54</f>
        <v>0</v>
      </c>
      <c r="M8" s="144"/>
      <c r="N8" s="135">
        <f t="shared" si="1"/>
        <v>5</v>
      </c>
      <c r="O8" s="136">
        <f>План!AF54</f>
        <v>3</v>
      </c>
      <c r="P8" s="136">
        <f>План!AL54</f>
        <v>2</v>
      </c>
      <c r="Q8" s="144"/>
      <c r="R8" s="135">
        <f t="shared" si="2"/>
        <v>13</v>
      </c>
      <c r="S8" s="136">
        <f>План!AR54</f>
        <v>6</v>
      </c>
      <c r="T8" s="136">
        <f>План!AX54</f>
        <v>7</v>
      </c>
      <c r="U8" s="135">
        <f t="shared" si="3"/>
        <v>28</v>
      </c>
      <c r="V8" s="136">
        <f>План!BD54</f>
        <v>11</v>
      </c>
      <c r="W8" s="136">
        <f>План!BJ54</f>
        <v>17</v>
      </c>
      <c r="X8" s="144"/>
      <c r="Y8" s="135">
        <f t="shared" si="4"/>
        <v>24</v>
      </c>
      <c r="Z8" s="136">
        <f>План!BP54</f>
        <v>18</v>
      </c>
      <c r="AA8" s="138">
        <f>План!BV54</f>
        <v>6</v>
      </c>
      <c r="AB8" s="106"/>
      <c r="AC8" s="106"/>
      <c r="AD8" s="106"/>
      <c r="AE8" s="106"/>
      <c r="AF8" s="106"/>
      <c r="AG8" s="106"/>
      <c r="AH8" s="106"/>
      <c r="AI8" s="106"/>
      <c r="AJ8" s="106"/>
      <c r="AK8" s="106"/>
      <c r="AL8" s="106"/>
      <c r="AM8" s="106"/>
      <c r="AN8" s="106"/>
      <c r="AO8" s="106"/>
      <c r="AP8" s="106"/>
      <c r="AQ8" s="106"/>
      <c r="AR8" s="106"/>
    </row>
    <row r="9" spans="1:44" ht="21.75" customHeight="1" thickBot="1" x14ac:dyDescent="0.2">
      <c r="A9" s="146" t="s">
        <v>104</v>
      </c>
      <c r="B9" s="147" t="s">
        <v>105</v>
      </c>
      <c r="C9" s="133"/>
      <c r="D9" s="133"/>
      <c r="E9" s="133"/>
      <c r="F9" s="134"/>
      <c r="G9" s="148" t="s">
        <v>213</v>
      </c>
      <c r="H9" s="146">
        <f>H10+H11</f>
        <v>12</v>
      </c>
      <c r="I9" s="103"/>
      <c r="J9" s="146">
        <f>K9+L9</f>
        <v>0</v>
      </c>
      <c r="K9" s="149">
        <f>SUM(K10:K11)</f>
        <v>0</v>
      </c>
      <c r="L9" s="149">
        <f>SUM(L10:L11)</f>
        <v>0</v>
      </c>
      <c r="M9" s="137"/>
      <c r="N9" s="113">
        <f t="shared" si="1"/>
        <v>0</v>
      </c>
      <c r="O9" s="149">
        <f>SUM(O10:O11)</f>
        <v>0</v>
      </c>
      <c r="P9" s="149">
        <f>SUM(P10:P11)</f>
        <v>0</v>
      </c>
      <c r="Q9" s="137"/>
      <c r="R9" s="113">
        <f t="shared" si="2"/>
        <v>3</v>
      </c>
      <c r="S9" s="149">
        <f>SUM(S10:S11)</f>
        <v>0</v>
      </c>
      <c r="T9" s="149">
        <f>SUM(T10:T11)</f>
        <v>3</v>
      </c>
      <c r="U9" s="113">
        <f t="shared" si="3"/>
        <v>0</v>
      </c>
      <c r="V9" s="149">
        <f>SUM(V10:V11)</f>
        <v>0</v>
      </c>
      <c r="W9" s="149">
        <f>SUM(W10:W11)</f>
        <v>0</v>
      </c>
      <c r="X9" s="137"/>
      <c r="Y9" s="150">
        <f>Z9+AA9</f>
        <v>9</v>
      </c>
      <c r="Z9" s="149">
        <f>SUM(Z10:Z11)</f>
        <v>0</v>
      </c>
      <c r="AA9" s="151">
        <f>SUM(AA10:AA11)</f>
        <v>9</v>
      </c>
      <c r="AB9" s="106"/>
      <c r="AC9" s="106"/>
      <c r="AD9" s="106"/>
      <c r="AE9" s="106"/>
      <c r="AF9" s="106"/>
      <c r="AG9" s="106"/>
      <c r="AH9" s="106"/>
      <c r="AI9" s="106"/>
      <c r="AJ9" s="106"/>
      <c r="AK9" s="106"/>
      <c r="AL9" s="106"/>
      <c r="AM9" s="106"/>
      <c r="AN9" s="106"/>
      <c r="AO9" s="106"/>
      <c r="AP9" s="106"/>
      <c r="AQ9" s="106"/>
      <c r="AR9" s="106"/>
    </row>
    <row r="10" spans="1:44" ht="18.75" customHeight="1" x14ac:dyDescent="0.15">
      <c r="A10" s="131" t="s">
        <v>159</v>
      </c>
      <c r="B10" s="132" t="s">
        <v>158</v>
      </c>
      <c r="C10" s="133"/>
      <c r="D10" s="133"/>
      <c r="E10" s="133"/>
      <c r="F10" s="134"/>
      <c r="G10" s="148"/>
      <c r="H10" s="152">
        <f>План!G132</f>
        <v>12</v>
      </c>
      <c r="I10" s="103"/>
      <c r="J10" s="131"/>
      <c r="K10" s="149"/>
      <c r="L10" s="149"/>
      <c r="M10" s="137"/>
      <c r="N10" s="131"/>
      <c r="P10" s="149"/>
      <c r="Q10" s="137"/>
      <c r="R10" s="131"/>
      <c r="S10" s="149"/>
      <c r="T10" s="149">
        <f>План!AX132</f>
        <v>3</v>
      </c>
      <c r="U10" s="131"/>
      <c r="V10" s="149"/>
      <c r="W10" s="149"/>
      <c r="X10" s="137"/>
      <c r="Y10" s="131"/>
      <c r="Z10" s="149"/>
      <c r="AA10" s="153">
        <f>План!BV132</f>
        <v>9</v>
      </c>
      <c r="AB10" s="106"/>
      <c r="AC10" s="106"/>
      <c r="AD10" s="106"/>
      <c r="AE10" s="106"/>
      <c r="AF10" s="106"/>
      <c r="AG10" s="106"/>
      <c r="AH10" s="106"/>
      <c r="AI10" s="106"/>
      <c r="AJ10" s="106"/>
      <c r="AK10" s="106"/>
      <c r="AL10" s="106"/>
      <c r="AM10" s="106"/>
      <c r="AN10" s="106"/>
      <c r="AO10" s="106"/>
      <c r="AP10" s="106"/>
      <c r="AQ10" s="106"/>
      <c r="AR10" s="106"/>
    </row>
    <row r="11" spans="1:44" s="145" customFormat="1" ht="18.75" customHeight="1" thickBot="1" x14ac:dyDescent="0.2">
      <c r="A11" s="139" t="s">
        <v>160</v>
      </c>
      <c r="B11" s="140" t="s">
        <v>132</v>
      </c>
      <c r="C11" s="141"/>
      <c r="D11" s="141"/>
      <c r="E11" s="141"/>
      <c r="F11" s="142"/>
      <c r="G11" s="154"/>
      <c r="H11" s="139"/>
      <c r="I11" s="143"/>
      <c r="J11" s="139"/>
      <c r="K11" s="124"/>
      <c r="L11" s="124"/>
      <c r="M11" s="144"/>
      <c r="N11" s="139"/>
      <c r="O11" s="124"/>
      <c r="P11" s="124"/>
      <c r="Q11" s="144"/>
      <c r="R11" s="139"/>
      <c r="S11" s="124"/>
      <c r="T11" s="124"/>
      <c r="U11" s="139"/>
      <c r="V11" s="124"/>
      <c r="W11" s="124"/>
      <c r="X11" s="144"/>
      <c r="Y11" s="139"/>
      <c r="Z11" s="124"/>
      <c r="AA11" s="124"/>
      <c r="AB11" s="106"/>
      <c r="AC11" s="106"/>
      <c r="AD11" s="106"/>
      <c r="AE11" s="106"/>
      <c r="AF11" s="106"/>
      <c r="AG11" s="106"/>
      <c r="AH11" s="106"/>
      <c r="AI11" s="106"/>
      <c r="AJ11" s="106"/>
      <c r="AK11" s="106"/>
      <c r="AL11" s="106"/>
      <c r="AM11" s="106"/>
      <c r="AN11" s="106"/>
      <c r="AO11" s="106"/>
      <c r="AP11" s="106"/>
      <c r="AQ11" s="106"/>
      <c r="AR11" s="106"/>
    </row>
    <row r="12" spans="1:44" ht="27" customHeight="1" x14ac:dyDescent="0.15">
      <c r="A12" s="125" t="s">
        <v>115</v>
      </c>
      <c r="B12" s="155" t="s">
        <v>116</v>
      </c>
      <c r="C12" s="156"/>
      <c r="D12" s="156"/>
      <c r="E12" s="156"/>
      <c r="F12" s="129"/>
      <c r="G12" s="157" t="s">
        <v>214</v>
      </c>
      <c r="H12" s="125">
        <f>H13</f>
        <v>9</v>
      </c>
      <c r="I12" s="130"/>
      <c r="J12" s="125"/>
      <c r="K12" s="158"/>
      <c r="L12" s="158"/>
      <c r="M12" s="128"/>
      <c r="N12" s="125"/>
      <c r="O12" s="158"/>
      <c r="P12" s="158"/>
      <c r="Q12" s="128"/>
      <c r="R12" s="125"/>
      <c r="S12" s="158"/>
      <c r="T12" s="158"/>
      <c r="U12" s="125"/>
      <c r="V12" s="158"/>
      <c r="W12" s="158"/>
      <c r="X12" s="128"/>
      <c r="Y12" s="159">
        <f>Z12+AA12</f>
        <v>9</v>
      </c>
      <c r="Z12" s="158"/>
      <c r="AA12" s="151">
        <f>План!BV151</f>
        <v>9</v>
      </c>
      <c r="AB12" s="106"/>
      <c r="AC12" s="106"/>
      <c r="AD12" s="106"/>
      <c r="AE12" s="106"/>
      <c r="AF12" s="106"/>
      <c r="AG12" s="106"/>
      <c r="AH12" s="106"/>
      <c r="AI12" s="106"/>
      <c r="AJ12" s="106"/>
      <c r="AK12" s="106"/>
      <c r="AL12" s="106"/>
      <c r="AM12" s="106"/>
      <c r="AN12" s="106"/>
      <c r="AO12" s="106"/>
      <c r="AP12" s="106"/>
      <c r="AQ12" s="106"/>
      <c r="AR12" s="106"/>
    </row>
    <row r="13" spans="1:44" ht="18.75" customHeight="1" x14ac:dyDescent="0.15">
      <c r="A13" s="131" t="s">
        <v>161</v>
      </c>
      <c r="B13" s="132" t="s">
        <v>122</v>
      </c>
      <c r="C13" s="133"/>
      <c r="D13" s="133"/>
      <c r="E13" s="133"/>
      <c r="F13" s="134"/>
      <c r="G13" s="148"/>
      <c r="H13" s="131">
        <f>План!G151</f>
        <v>9</v>
      </c>
      <c r="I13" s="103"/>
      <c r="J13" s="131"/>
      <c r="K13" s="149"/>
      <c r="L13" s="149"/>
      <c r="M13" s="137"/>
      <c r="N13" s="131"/>
      <c r="O13" s="149"/>
      <c r="P13" s="149"/>
      <c r="Q13" s="137"/>
      <c r="R13" s="131"/>
      <c r="S13" s="149"/>
      <c r="T13" s="149"/>
      <c r="U13" s="131"/>
      <c r="V13" s="149"/>
      <c r="W13" s="149"/>
      <c r="X13" s="137"/>
      <c r="Y13" s="131"/>
      <c r="Z13" s="149"/>
      <c r="AA13" s="153"/>
      <c r="AB13" s="106"/>
      <c r="AC13" s="106"/>
      <c r="AD13" s="106"/>
      <c r="AE13" s="106"/>
      <c r="AF13" s="106"/>
      <c r="AG13" s="106"/>
      <c r="AH13" s="106"/>
      <c r="AI13" s="106"/>
      <c r="AJ13" s="106"/>
      <c r="AK13" s="106"/>
      <c r="AL13" s="106"/>
      <c r="AM13" s="106"/>
      <c r="AN13" s="106"/>
      <c r="AO13" s="106"/>
      <c r="AP13" s="106"/>
      <c r="AQ13" s="106"/>
      <c r="AR13" s="106"/>
    </row>
    <row r="14" spans="1:44" s="145" customFormat="1" ht="18.75" customHeight="1" thickBot="1" x14ac:dyDescent="0.2">
      <c r="A14" s="139"/>
      <c r="B14" s="140"/>
      <c r="C14" s="141"/>
      <c r="D14" s="141"/>
      <c r="E14" s="141"/>
      <c r="F14" s="142"/>
      <c r="G14" s="142"/>
      <c r="H14" s="139"/>
      <c r="I14" s="143"/>
      <c r="J14" s="139"/>
      <c r="K14" s="124"/>
      <c r="L14" s="124"/>
      <c r="M14" s="144"/>
      <c r="N14" s="139"/>
      <c r="O14" s="124"/>
      <c r="P14" s="124"/>
      <c r="Q14" s="144"/>
      <c r="R14" s="139"/>
      <c r="S14" s="124"/>
      <c r="T14" s="124"/>
      <c r="U14" s="139"/>
      <c r="V14" s="124"/>
      <c r="W14" s="124"/>
      <c r="X14" s="144"/>
      <c r="Y14" s="139"/>
      <c r="Z14" s="124"/>
      <c r="AA14" s="124"/>
      <c r="AB14" s="106"/>
      <c r="AC14" s="106"/>
      <c r="AD14" s="106"/>
      <c r="AE14" s="106"/>
      <c r="AF14" s="106"/>
      <c r="AG14" s="106"/>
      <c r="AH14" s="106"/>
      <c r="AI14" s="106"/>
      <c r="AJ14" s="106"/>
      <c r="AK14" s="106"/>
      <c r="AL14" s="106"/>
      <c r="AM14" s="106"/>
      <c r="AN14" s="106"/>
      <c r="AO14" s="106"/>
      <c r="AP14" s="106"/>
      <c r="AQ14" s="106"/>
      <c r="AR14" s="106"/>
    </row>
    <row r="15" spans="1:44" ht="21.75" customHeight="1" x14ac:dyDescent="0.15">
      <c r="A15" s="125" t="s">
        <v>120</v>
      </c>
      <c r="B15" s="126" t="s">
        <v>121</v>
      </c>
      <c r="C15" s="156"/>
      <c r="D15" s="156"/>
      <c r="E15" s="156"/>
      <c r="F15" s="129"/>
      <c r="G15" s="129"/>
      <c r="H15" s="125"/>
      <c r="I15" s="130"/>
      <c r="J15" s="125"/>
      <c r="K15" s="158"/>
      <c r="L15" s="158"/>
      <c r="M15" s="128"/>
      <c r="N15" s="125"/>
      <c r="O15" s="158"/>
      <c r="P15" s="158"/>
      <c r="Q15" s="128"/>
      <c r="R15" s="125"/>
      <c r="S15" s="158"/>
      <c r="T15" s="158"/>
      <c r="U15" s="125"/>
      <c r="V15" s="158"/>
      <c r="W15" s="158"/>
      <c r="X15" s="128"/>
      <c r="Y15" s="125"/>
      <c r="Z15" s="158"/>
      <c r="AA15" s="158"/>
      <c r="AB15" s="106"/>
      <c r="AC15" s="106"/>
      <c r="AD15" s="106"/>
      <c r="AE15" s="106"/>
      <c r="AF15" s="106"/>
      <c r="AG15" s="106"/>
      <c r="AH15" s="106"/>
      <c r="AI15" s="106"/>
      <c r="AJ15" s="106"/>
      <c r="AK15" s="106"/>
      <c r="AL15" s="106"/>
      <c r="AM15" s="106"/>
      <c r="AN15" s="106"/>
      <c r="AO15" s="106"/>
      <c r="AP15" s="106"/>
      <c r="AQ15" s="106"/>
      <c r="AR15" s="106"/>
    </row>
    <row r="16" spans="1:44" ht="4.5" customHeight="1" x14ac:dyDescent="0.15">
      <c r="A16" s="447"/>
      <c r="B16" s="448"/>
      <c r="C16" s="448"/>
      <c r="D16" s="448"/>
      <c r="E16" s="448"/>
      <c r="F16" s="448"/>
      <c r="G16" s="448"/>
      <c r="H16" s="448"/>
      <c r="I16" s="448"/>
      <c r="J16" s="448"/>
      <c r="K16" s="448"/>
      <c r="L16" s="448"/>
      <c r="M16" s="448"/>
      <c r="N16" s="448"/>
      <c r="O16" s="448"/>
      <c r="P16" s="448"/>
      <c r="Q16" s="448"/>
      <c r="R16" s="448"/>
      <c r="S16" s="448"/>
      <c r="T16" s="448"/>
      <c r="U16" s="448"/>
      <c r="V16" s="448"/>
      <c r="W16" s="448"/>
      <c r="X16" s="448"/>
      <c r="Y16" s="448"/>
      <c r="Z16" s="448"/>
      <c r="AA16" s="448"/>
      <c r="AB16" s="106"/>
      <c r="AC16" s="106"/>
      <c r="AD16" s="106"/>
      <c r="AE16" s="106"/>
      <c r="AF16" s="106"/>
      <c r="AG16" s="106"/>
      <c r="AH16" s="106"/>
      <c r="AI16" s="106"/>
      <c r="AJ16" s="106"/>
      <c r="AK16" s="106"/>
      <c r="AL16" s="106"/>
      <c r="AM16" s="106"/>
      <c r="AN16" s="106"/>
      <c r="AO16" s="106"/>
      <c r="AP16" s="106"/>
      <c r="AQ16" s="106"/>
      <c r="AR16" s="106"/>
    </row>
    <row r="17" spans="1:44" ht="12" customHeight="1" x14ac:dyDescent="0.15">
      <c r="A17" s="449"/>
      <c r="B17" s="429" t="s">
        <v>162</v>
      </c>
      <c r="C17" s="431" t="s">
        <v>163</v>
      </c>
      <c r="D17" s="431"/>
      <c r="E17" s="431"/>
      <c r="F17" s="431"/>
      <c r="G17" s="431"/>
      <c r="H17" s="137"/>
      <c r="I17" s="103"/>
      <c r="J17" s="449"/>
      <c r="K17" s="449"/>
      <c r="L17" s="449"/>
      <c r="M17" s="449"/>
      <c r="N17" s="449"/>
      <c r="O17" s="449"/>
      <c r="P17" s="449"/>
      <c r="Q17" s="449"/>
      <c r="R17" s="449"/>
      <c r="S17" s="449"/>
      <c r="T17" s="449"/>
      <c r="U17" s="449"/>
      <c r="V17" s="449"/>
      <c r="W17" s="449"/>
      <c r="X17" s="449"/>
      <c r="Y17" s="449"/>
      <c r="Z17" s="449"/>
      <c r="AA17" s="449"/>
      <c r="AB17" s="106"/>
      <c r="AC17" s="106"/>
      <c r="AD17" s="106"/>
      <c r="AE17" s="106"/>
      <c r="AF17" s="106"/>
      <c r="AG17" s="106"/>
      <c r="AH17" s="106"/>
      <c r="AI17" s="106"/>
      <c r="AJ17" s="106"/>
      <c r="AK17" s="106"/>
      <c r="AL17" s="106"/>
      <c r="AM17" s="106"/>
      <c r="AN17" s="106"/>
      <c r="AO17" s="106"/>
      <c r="AP17" s="106"/>
      <c r="AQ17" s="106"/>
      <c r="AR17" s="106"/>
    </row>
    <row r="18" spans="1:44" ht="12" customHeight="1" x14ac:dyDescent="0.15">
      <c r="A18" s="449"/>
      <c r="B18" s="429"/>
      <c r="C18" s="431" t="s">
        <v>164</v>
      </c>
      <c r="D18" s="431"/>
      <c r="E18" s="431"/>
      <c r="F18" s="431"/>
      <c r="G18" s="431"/>
      <c r="H18" s="160"/>
      <c r="I18" s="103"/>
      <c r="J18" s="449"/>
      <c r="K18" s="449"/>
      <c r="L18" s="449"/>
      <c r="M18" s="449"/>
      <c r="N18" s="449"/>
      <c r="O18" s="449"/>
      <c r="P18" s="449"/>
      <c r="Q18" s="449"/>
      <c r="R18" s="449"/>
      <c r="S18" s="449"/>
      <c r="T18" s="449"/>
      <c r="U18" s="449"/>
      <c r="V18" s="449"/>
      <c r="W18" s="449"/>
      <c r="X18" s="449"/>
      <c r="Y18" s="449"/>
      <c r="Z18" s="449"/>
      <c r="AA18" s="449"/>
      <c r="AB18" s="106"/>
      <c r="AC18" s="106"/>
      <c r="AD18" s="106"/>
      <c r="AE18" s="106"/>
      <c r="AF18" s="106"/>
      <c r="AG18" s="106"/>
      <c r="AH18" s="106"/>
      <c r="AI18" s="106"/>
      <c r="AJ18" s="106"/>
      <c r="AK18" s="106"/>
      <c r="AL18" s="106"/>
      <c r="AM18" s="106"/>
      <c r="AN18" s="106"/>
      <c r="AO18" s="106"/>
      <c r="AP18" s="106"/>
      <c r="AQ18" s="106"/>
      <c r="AR18" s="106"/>
    </row>
    <row r="19" spans="1:44" ht="4.5" customHeight="1" x14ac:dyDescent="0.15">
      <c r="A19" s="449"/>
      <c r="B19" s="449"/>
      <c r="C19" s="449"/>
      <c r="D19" s="449"/>
      <c r="E19" s="449"/>
      <c r="F19" s="449"/>
      <c r="G19" s="449"/>
      <c r="H19" s="449"/>
      <c r="I19" s="449"/>
      <c r="J19" s="449"/>
      <c r="K19" s="449"/>
      <c r="L19" s="449"/>
      <c r="M19" s="449"/>
      <c r="N19" s="449"/>
      <c r="O19" s="449"/>
      <c r="P19" s="449"/>
      <c r="Q19" s="449"/>
      <c r="R19" s="449"/>
      <c r="S19" s="449"/>
      <c r="T19" s="449"/>
      <c r="U19" s="449"/>
      <c r="V19" s="449"/>
      <c r="W19" s="449"/>
      <c r="X19" s="449"/>
      <c r="Y19" s="449"/>
      <c r="Z19" s="449"/>
      <c r="AA19" s="449"/>
      <c r="AB19" s="106"/>
      <c r="AC19" s="106"/>
      <c r="AD19" s="106"/>
      <c r="AE19" s="106"/>
      <c r="AF19" s="106"/>
      <c r="AG19" s="106"/>
      <c r="AH19" s="106"/>
      <c r="AI19" s="106"/>
      <c r="AJ19" s="106"/>
      <c r="AK19" s="106"/>
      <c r="AL19" s="106"/>
      <c r="AM19" s="106"/>
      <c r="AN19" s="106"/>
      <c r="AO19" s="106"/>
      <c r="AP19" s="106"/>
      <c r="AQ19" s="106"/>
      <c r="AR19" s="106"/>
    </row>
    <row r="20" spans="1:44" ht="24" customHeight="1" x14ac:dyDescent="0.15">
      <c r="A20" s="449"/>
      <c r="B20" s="161" t="s">
        <v>165</v>
      </c>
      <c r="C20" s="450" t="s">
        <v>166</v>
      </c>
      <c r="D20" s="450"/>
      <c r="E20" s="450"/>
      <c r="F20" s="450"/>
      <c r="G20" s="450"/>
      <c r="H20" s="162"/>
      <c r="I20" s="163"/>
      <c r="J20" s="164"/>
      <c r="K20" s="194">
        <f>SUM(План!O10:Q10)/План!T3/4</f>
        <v>3.5357142857142856</v>
      </c>
      <c r="L20" s="194">
        <f>SUM(План!U10:W10)/План!Z3/4</f>
        <v>3.2222222222222223</v>
      </c>
      <c r="M20" s="163"/>
      <c r="N20" s="164"/>
      <c r="O20" s="194">
        <f>SUM(План!AA10:AC10)/План!AF3/4</f>
        <v>3.6071428571428572</v>
      </c>
      <c r="P20" s="194">
        <f>SUM(План!AG10:AI10)/План!AL3/4</f>
        <v>3.0555555555555554</v>
      </c>
      <c r="Q20" s="163"/>
      <c r="R20" s="164"/>
      <c r="S20" s="194">
        <f>SUM(План!AM10:AO10)/План!AR3/4</f>
        <v>3.7857142857142856</v>
      </c>
      <c r="T20" s="194">
        <f>SUM(План!AS10:AU10)/План!AX3/4</f>
        <v>3.53125</v>
      </c>
      <c r="U20" s="164"/>
      <c r="V20" s="194">
        <f>SUM(План!AY10:BA10)/План!BD3/4</f>
        <v>3.2142857142857144</v>
      </c>
      <c r="W20" s="194">
        <f>SUM(План!BE10:BG10)/План!BJ3/4</f>
        <v>3.8888888888888888</v>
      </c>
      <c r="X20" s="162"/>
      <c r="Y20" s="164"/>
      <c r="Z20" s="194">
        <f>SUM(План!BK10:BM10)/План!BP3/4</f>
        <v>3.9285714285714284</v>
      </c>
      <c r="AA20" s="194">
        <f>SUM(План!BQ10:BS10)/План!BV3/4</f>
        <v>3</v>
      </c>
      <c r="AB20" s="106"/>
      <c r="AC20" s="106"/>
      <c r="AD20" s="106"/>
      <c r="AE20" s="106"/>
      <c r="AF20" s="106"/>
      <c r="AG20" s="106"/>
      <c r="AH20" s="106"/>
      <c r="AI20" s="106"/>
      <c r="AJ20" s="106"/>
      <c r="AK20" s="106"/>
      <c r="AL20" s="106"/>
      <c r="AM20" s="106"/>
      <c r="AN20" s="106"/>
      <c r="AO20" s="106"/>
      <c r="AP20" s="106"/>
      <c r="AQ20" s="106"/>
      <c r="AR20" s="106"/>
    </row>
    <row r="21" spans="1:44" ht="23.25" customHeight="1" x14ac:dyDescent="0.15">
      <c r="A21" s="449"/>
      <c r="B21" s="165"/>
      <c r="C21" s="450" t="s">
        <v>167</v>
      </c>
      <c r="D21" s="450"/>
      <c r="E21" s="450"/>
      <c r="F21" s="450"/>
      <c r="G21" s="450"/>
      <c r="H21" s="162"/>
      <c r="I21" s="163"/>
      <c r="J21" s="164"/>
      <c r="K21" s="162"/>
      <c r="L21" s="162"/>
      <c r="M21" s="163"/>
      <c r="N21" s="164"/>
      <c r="O21" s="162"/>
      <c r="P21" s="162"/>
      <c r="Q21" s="163"/>
      <c r="R21" s="164"/>
      <c r="S21" s="162"/>
      <c r="T21" s="162"/>
      <c r="U21" s="164"/>
      <c r="V21" s="162"/>
      <c r="W21" s="162"/>
      <c r="X21" s="162"/>
      <c r="Y21" s="164"/>
      <c r="Z21" s="162"/>
      <c r="AA21" s="162"/>
      <c r="AB21" s="106"/>
      <c r="AC21" s="106"/>
      <c r="AD21" s="106"/>
      <c r="AE21" s="106"/>
      <c r="AF21" s="106"/>
      <c r="AG21" s="106"/>
      <c r="AH21" s="106"/>
      <c r="AI21" s="106"/>
      <c r="AJ21" s="106"/>
      <c r="AK21" s="106"/>
      <c r="AL21" s="106"/>
      <c r="AM21" s="106"/>
      <c r="AN21" s="106"/>
      <c r="AO21" s="106"/>
      <c r="AP21" s="106"/>
      <c r="AQ21" s="106"/>
      <c r="AR21" s="106"/>
    </row>
    <row r="22" spans="1:44" s="133" customFormat="1" ht="17.25" customHeight="1" x14ac:dyDescent="0.15">
      <c r="A22" s="449"/>
      <c r="B22" s="166"/>
      <c r="C22" s="450" t="s">
        <v>168</v>
      </c>
      <c r="D22" s="450"/>
      <c r="E22" s="450"/>
      <c r="F22" s="450"/>
      <c r="G22" s="450"/>
      <c r="H22" s="162"/>
      <c r="I22" s="163"/>
      <c r="J22" s="164"/>
      <c r="K22" s="162"/>
      <c r="L22" s="162"/>
      <c r="M22" s="163"/>
      <c r="N22" s="164"/>
      <c r="O22" s="162"/>
      <c r="P22" s="162"/>
      <c r="Q22" s="163"/>
      <c r="R22" s="164"/>
      <c r="S22" s="162"/>
      <c r="T22" s="162"/>
      <c r="U22" s="164"/>
      <c r="V22" s="162"/>
      <c r="W22" s="162"/>
      <c r="X22" s="162"/>
      <c r="Y22" s="164"/>
      <c r="Z22" s="162"/>
      <c r="AA22" s="162"/>
      <c r="AB22" s="167"/>
      <c r="AC22" s="167"/>
      <c r="AD22" s="167"/>
      <c r="AE22" s="167"/>
      <c r="AF22" s="167"/>
      <c r="AG22" s="167"/>
      <c r="AH22" s="167"/>
      <c r="AI22" s="167"/>
      <c r="AJ22" s="167"/>
      <c r="AK22" s="167"/>
      <c r="AL22" s="167"/>
      <c r="AM22" s="167"/>
      <c r="AN22" s="167"/>
      <c r="AO22" s="167"/>
      <c r="AP22" s="167"/>
      <c r="AQ22" s="167"/>
      <c r="AR22" s="167"/>
    </row>
    <row r="23" spans="1:44" s="169" customFormat="1" ht="4.5" customHeight="1" thickBot="1" x14ac:dyDescent="0.2">
      <c r="A23" s="446"/>
      <c r="B23" s="446"/>
      <c r="C23" s="446"/>
      <c r="D23" s="446"/>
      <c r="E23" s="446"/>
      <c r="F23" s="446"/>
      <c r="G23" s="446"/>
      <c r="H23" s="446"/>
      <c r="I23" s="446"/>
      <c r="J23" s="446"/>
      <c r="K23" s="446"/>
      <c r="L23" s="446"/>
      <c r="M23" s="446"/>
      <c r="N23" s="446"/>
      <c r="O23" s="446"/>
      <c r="P23" s="446"/>
      <c r="Q23" s="446"/>
      <c r="R23" s="446"/>
      <c r="S23" s="446"/>
      <c r="T23" s="446"/>
      <c r="U23" s="446"/>
      <c r="V23" s="446"/>
      <c r="W23" s="446"/>
      <c r="X23" s="446"/>
      <c r="Y23" s="446"/>
      <c r="Z23" s="446"/>
      <c r="AA23" s="446"/>
      <c r="AB23" s="168"/>
      <c r="AC23" s="168"/>
      <c r="AD23" s="168"/>
      <c r="AE23" s="168"/>
      <c r="AF23" s="168"/>
      <c r="AG23" s="168"/>
      <c r="AH23" s="168"/>
      <c r="AI23" s="168"/>
      <c r="AJ23" s="168"/>
      <c r="AK23" s="168"/>
      <c r="AL23" s="168"/>
      <c r="AM23" s="168"/>
      <c r="AN23" s="168"/>
      <c r="AO23" s="168"/>
      <c r="AP23" s="168"/>
      <c r="AQ23" s="168"/>
      <c r="AR23" s="168"/>
    </row>
    <row r="24" spans="1:44" ht="18.75" customHeight="1" x14ac:dyDescent="0.25">
      <c r="A24" s="426"/>
      <c r="B24" s="428" t="s">
        <v>169</v>
      </c>
      <c r="C24" s="430" t="s">
        <v>170</v>
      </c>
      <c r="D24" s="430"/>
      <c r="E24" s="430"/>
      <c r="F24" s="430"/>
      <c r="G24" s="430"/>
      <c r="H24" s="430"/>
      <c r="I24" s="130"/>
      <c r="J24" s="170">
        <f>K24+L24</f>
        <v>7</v>
      </c>
      <c r="K24" s="171">
        <v>2</v>
      </c>
      <c r="L24" s="171">
        <v>5</v>
      </c>
      <c r="M24" s="172"/>
      <c r="N24" s="173">
        <f>O24+P24</f>
        <v>6</v>
      </c>
      <c r="O24" s="171">
        <v>3</v>
      </c>
      <c r="P24" s="171">
        <v>3</v>
      </c>
      <c r="Q24" s="172"/>
      <c r="R24" s="173">
        <f>S24+T24</f>
        <v>5</v>
      </c>
      <c r="S24" s="171">
        <v>2</v>
      </c>
      <c r="T24" s="171">
        <v>3</v>
      </c>
      <c r="U24" s="173">
        <f>V24+W24</f>
        <v>6</v>
      </c>
      <c r="V24" s="171">
        <v>2</v>
      </c>
      <c r="W24" s="171">
        <v>4</v>
      </c>
      <c r="X24" s="172"/>
      <c r="Y24" s="173">
        <f>Z24+AA24</f>
        <v>4</v>
      </c>
      <c r="Z24" s="171">
        <v>1</v>
      </c>
      <c r="AA24" s="171">
        <v>3</v>
      </c>
      <c r="AB24" s="106"/>
      <c r="AC24" s="106"/>
      <c r="AD24" s="106"/>
      <c r="AE24" s="106"/>
      <c r="AF24" s="106"/>
      <c r="AG24" s="106"/>
      <c r="AH24" s="106"/>
      <c r="AI24" s="106"/>
      <c r="AJ24" s="106"/>
      <c r="AK24" s="106"/>
      <c r="AL24" s="106"/>
      <c r="AM24" s="106"/>
      <c r="AN24" s="106"/>
      <c r="AO24" s="106"/>
      <c r="AP24" s="106"/>
      <c r="AQ24" s="106"/>
      <c r="AR24" s="106"/>
    </row>
    <row r="25" spans="1:44" ht="18.75" customHeight="1" x14ac:dyDescent="0.25">
      <c r="A25" s="427"/>
      <c r="B25" s="429"/>
      <c r="C25" s="431" t="s">
        <v>171</v>
      </c>
      <c r="D25" s="431"/>
      <c r="E25" s="431"/>
      <c r="F25" s="431"/>
      <c r="G25" s="431"/>
      <c r="H25" s="431"/>
      <c r="I25" s="103"/>
      <c r="J25" s="170">
        <f t="shared" ref="J25:J27" si="5">K25+L25</f>
        <v>11</v>
      </c>
      <c r="K25" s="174">
        <v>6</v>
      </c>
      <c r="L25" s="174">
        <v>5</v>
      </c>
      <c r="M25" s="175"/>
      <c r="N25" s="173">
        <f t="shared" ref="N25:N27" si="6">O25+P25</f>
        <v>9</v>
      </c>
      <c r="O25" s="174">
        <v>4</v>
      </c>
      <c r="P25" s="174">
        <v>5</v>
      </c>
      <c r="Q25" s="175"/>
      <c r="R25" s="173">
        <f t="shared" ref="R25:R27" si="7">S25+T25</f>
        <v>10</v>
      </c>
      <c r="S25" s="174">
        <v>5</v>
      </c>
      <c r="T25" s="174">
        <v>5</v>
      </c>
      <c r="U25" s="173">
        <f t="shared" ref="U25:U27" si="8">V25+W25</f>
        <v>9</v>
      </c>
      <c r="V25" s="174">
        <v>4</v>
      </c>
      <c r="W25" s="174">
        <v>5</v>
      </c>
      <c r="X25" s="175"/>
      <c r="Y25" s="173">
        <f t="shared" ref="Y25:Y27" si="9">Z25+AA25</f>
        <v>7</v>
      </c>
      <c r="Z25" s="174">
        <v>6</v>
      </c>
      <c r="AA25" s="174">
        <v>1</v>
      </c>
      <c r="AB25" s="106"/>
      <c r="AC25" s="106"/>
      <c r="AD25" s="106"/>
      <c r="AE25" s="106"/>
      <c r="AF25" s="106"/>
      <c r="AG25" s="106"/>
      <c r="AH25" s="106"/>
      <c r="AI25" s="106"/>
      <c r="AJ25" s="106"/>
      <c r="AK25" s="106"/>
      <c r="AL25" s="106"/>
      <c r="AM25" s="106"/>
      <c r="AN25" s="106"/>
      <c r="AO25" s="106"/>
      <c r="AP25" s="106"/>
      <c r="AQ25" s="106"/>
      <c r="AR25" s="106"/>
    </row>
    <row r="26" spans="1:44" ht="18.75" customHeight="1" x14ac:dyDescent="0.25">
      <c r="A26" s="427"/>
      <c r="B26" s="429"/>
      <c r="C26" s="431" t="s">
        <v>172</v>
      </c>
      <c r="D26" s="431"/>
      <c r="E26" s="431"/>
      <c r="F26" s="431"/>
      <c r="G26" s="431"/>
      <c r="H26" s="431"/>
      <c r="I26" s="103"/>
      <c r="J26" s="170">
        <f t="shared" si="5"/>
        <v>1</v>
      </c>
      <c r="K26" s="174"/>
      <c r="L26" s="174">
        <v>1</v>
      </c>
      <c r="M26" s="175"/>
      <c r="N26" s="173">
        <f t="shared" si="6"/>
        <v>1</v>
      </c>
      <c r="O26" s="174">
        <v>1</v>
      </c>
      <c r="P26" s="174"/>
      <c r="Q26" s="175"/>
      <c r="R26" s="173">
        <f t="shared" si="7"/>
        <v>0</v>
      </c>
      <c r="S26" s="174"/>
      <c r="T26" s="174"/>
      <c r="U26" s="173">
        <f t="shared" si="8"/>
        <v>0</v>
      </c>
      <c r="V26" s="174"/>
      <c r="W26" s="174"/>
      <c r="X26" s="175"/>
      <c r="Y26" s="173">
        <f t="shared" si="9"/>
        <v>0</v>
      </c>
      <c r="Z26" s="174"/>
      <c r="AA26" s="174"/>
      <c r="AB26" s="106"/>
      <c r="AC26" s="106"/>
      <c r="AD26" s="106"/>
      <c r="AE26" s="106"/>
      <c r="AF26" s="106"/>
      <c r="AG26" s="106"/>
      <c r="AH26" s="106"/>
      <c r="AI26" s="106"/>
      <c r="AJ26" s="106"/>
      <c r="AK26" s="106"/>
      <c r="AL26" s="106"/>
      <c r="AM26" s="106"/>
      <c r="AN26" s="106"/>
      <c r="AO26" s="106"/>
      <c r="AP26" s="106"/>
      <c r="AQ26" s="106"/>
      <c r="AR26" s="106"/>
    </row>
    <row r="27" spans="1:44" ht="18.75" customHeight="1" x14ac:dyDescent="0.25">
      <c r="A27" s="427"/>
      <c r="B27" s="429"/>
      <c r="C27" s="431" t="s">
        <v>173</v>
      </c>
      <c r="D27" s="431"/>
      <c r="E27" s="431"/>
      <c r="F27" s="431"/>
      <c r="G27" s="431"/>
      <c r="H27" s="431"/>
      <c r="I27" s="103"/>
      <c r="J27" s="170">
        <f t="shared" si="5"/>
        <v>1</v>
      </c>
      <c r="K27" s="174"/>
      <c r="L27" s="174">
        <v>1</v>
      </c>
      <c r="M27" s="175"/>
      <c r="N27" s="173">
        <f t="shared" si="6"/>
        <v>1</v>
      </c>
      <c r="O27" s="174">
        <v>1</v>
      </c>
      <c r="P27" s="174"/>
      <c r="Q27" s="175"/>
      <c r="R27" s="173">
        <f t="shared" si="7"/>
        <v>2</v>
      </c>
      <c r="S27" s="174"/>
      <c r="T27" s="174">
        <v>2</v>
      </c>
      <c r="U27" s="173">
        <f t="shared" si="8"/>
        <v>2</v>
      </c>
      <c r="V27" s="174">
        <v>1</v>
      </c>
      <c r="W27" s="174">
        <v>1</v>
      </c>
      <c r="X27" s="175"/>
      <c r="Y27" s="173">
        <f t="shared" si="9"/>
        <v>1</v>
      </c>
      <c r="Z27" s="174"/>
      <c r="AA27" s="174">
        <v>1</v>
      </c>
    </row>
    <row r="28" spans="1:44" ht="18.75" customHeight="1" x14ac:dyDescent="0.25">
      <c r="A28" s="427"/>
      <c r="B28" s="429"/>
      <c r="C28" s="431" t="s">
        <v>174</v>
      </c>
      <c r="D28" s="431"/>
      <c r="E28" s="431"/>
      <c r="F28" s="431"/>
      <c r="G28" s="431"/>
      <c r="H28" s="431"/>
      <c r="I28" s="103"/>
      <c r="J28" s="176"/>
      <c r="K28" s="176"/>
      <c r="L28" s="176"/>
      <c r="M28" s="176"/>
      <c r="N28" s="176"/>
      <c r="O28" s="176"/>
      <c r="P28" s="176"/>
      <c r="Q28" s="176"/>
      <c r="R28" s="176"/>
      <c r="S28" s="176"/>
      <c r="T28" s="176"/>
      <c r="U28" s="176"/>
      <c r="V28" s="176"/>
      <c r="W28" s="176"/>
      <c r="X28" s="176"/>
      <c r="Y28" s="176"/>
      <c r="Z28" s="176"/>
      <c r="AA28" s="176"/>
    </row>
  </sheetData>
  <mergeCells count="50">
    <mergeCell ref="Y1:AA1"/>
    <mergeCell ref="C2:C3"/>
    <mergeCell ref="D2:D3"/>
    <mergeCell ref="E2:E3"/>
    <mergeCell ref="F2:H2"/>
    <mergeCell ref="I2:I3"/>
    <mergeCell ref="J2:J3"/>
    <mergeCell ref="K2:K3"/>
    <mergeCell ref="L2:L3"/>
    <mergeCell ref="N2:N3"/>
    <mergeCell ref="U1:W1"/>
    <mergeCell ref="Q2:Q3"/>
    <mergeCell ref="U2:U3"/>
    <mergeCell ref="V2:V3"/>
    <mergeCell ref="AA2:AA3"/>
    <mergeCell ref="W2:W3"/>
    <mergeCell ref="A23:AA23"/>
    <mergeCell ref="A16:AA16"/>
    <mergeCell ref="A17:A18"/>
    <mergeCell ref="B17:B18"/>
    <mergeCell ref="C17:G17"/>
    <mergeCell ref="J17:AA17"/>
    <mergeCell ref="C18:G18"/>
    <mergeCell ref="J18:AA18"/>
    <mergeCell ref="A19:AA19"/>
    <mergeCell ref="A20:A22"/>
    <mergeCell ref="C20:G20"/>
    <mergeCell ref="C21:G21"/>
    <mergeCell ref="C22:G22"/>
    <mergeCell ref="A1:A3"/>
    <mergeCell ref="B1:B3"/>
    <mergeCell ref="J1:L1"/>
    <mergeCell ref="N1:P1"/>
    <mergeCell ref="R1:T1"/>
    <mergeCell ref="R2:R3"/>
    <mergeCell ref="S2:S3"/>
    <mergeCell ref="T2:T3"/>
    <mergeCell ref="C1:H1"/>
    <mergeCell ref="X2:X3"/>
    <mergeCell ref="Y2:Y3"/>
    <mergeCell ref="Z2:Z3"/>
    <mergeCell ref="O2:O3"/>
    <mergeCell ref="P2:P3"/>
    <mergeCell ref="A24:A28"/>
    <mergeCell ref="B24:B28"/>
    <mergeCell ref="C24:H24"/>
    <mergeCell ref="C25:H25"/>
    <mergeCell ref="C26:H26"/>
    <mergeCell ref="C27:H27"/>
    <mergeCell ref="C28:H28"/>
  </mergeCells>
  <conditionalFormatting sqref="K20:L20 O20:P20 V20:W20 Z20:AA20">
    <cfRule type="cellIs" dxfId="5" priority="6" operator="greaterThan">
      <formula>9</formula>
    </cfRule>
  </conditionalFormatting>
  <conditionalFormatting sqref="O20:P20 V20:W20 Z20:AA20 K20:L20">
    <cfRule type="cellIs" dxfId="4" priority="5" operator="lessThan">
      <formula>6</formula>
    </cfRule>
  </conditionalFormatting>
  <conditionalFormatting sqref="K24:L24 O24:P24 V24:W24 Z24:AA24">
    <cfRule type="cellIs" dxfId="3" priority="4" operator="lessThan">
      <formula>2</formula>
    </cfRule>
  </conditionalFormatting>
  <conditionalFormatting sqref="S20:T20">
    <cfRule type="cellIs" dxfId="2" priority="3" operator="greaterThan">
      <formula>9</formula>
    </cfRule>
  </conditionalFormatting>
  <conditionalFormatting sqref="S20:T20">
    <cfRule type="cellIs" dxfId="1" priority="2" operator="lessThan">
      <formula>6</formula>
    </cfRule>
  </conditionalFormatting>
  <conditionalFormatting sqref="S24:T24">
    <cfRule type="cellIs" dxfId="0" priority="1" operator="lessThan">
      <formula>2</formula>
    </cfRule>
  </conditionalFormatting>
  <pageMargins left="0.23622047244094491" right="0.23622047244094491"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Титул </vt:lpstr>
      <vt:lpstr>График</vt:lpstr>
      <vt:lpstr>План</vt:lpstr>
      <vt:lpstr>Свод</vt:lpstr>
      <vt:lpstr>'Титул '!Область_печати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2023-05-12T09:08:52Z</dcterms:modified>
</cp:coreProperties>
</file>